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9735"/>
  </bookViews>
  <sheets>
    <sheet name="DVRPC_Intersections" sheetId="1" r:id="rId1"/>
    <sheet name="Juris_lookup" sheetId="2" r:id="rId2"/>
    <sheet name="FORMATTED" sheetId="3" r:id="rId3"/>
  </sheets>
  <definedNames>
    <definedName name="_xlnm._FilterDatabase" localSheetId="0" hidden="1">DVRPC_Intersections!$A$19:$Z$19</definedName>
    <definedName name="_xlnm._FilterDatabase" localSheetId="2" hidden="1">FORMATTED!$A$1:$Z$201</definedName>
  </definedNames>
  <calcPr calcId="145621"/>
</workbook>
</file>

<file path=xl/calcChain.xml><?xml version="1.0" encoding="utf-8"?>
<calcChain xmlns="http://schemas.openxmlformats.org/spreadsheetml/2006/main">
  <c r="E11" i="1" l="1"/>
  <c r="F14" i="1"/>
  <c r="F15" i="1"/>
  <c r="F16" i="1"/>
  <c r="F13" i="1"/>
  <c r="F11" i="1"/>
  <c r="E14" i="1"/>
  <c r="E15" i="1"/>
  <c r="E16" i="1"/>
  <c r="E13" i="1"/>
  <c r="M21" i="1" l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6" i="1"/>
  <c r="M115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30" i="1"/>
  <c r="M129" i="1"/>
  <c r="M131" i="1"/>
  <c r="M132" i="1"/>
  <c r="M133" i="1"/>
  <c r="M134" i="1"/>
  <c r="M135" i="1"/>
  <c r="M136" i="1"/>
  <c r="M137" i="1"/>
  <c r="M138" i="1"/>
  <c r="M140" i="1"/>
  <c r="M139" i="1"/>
  <c r="M141" i="1"/>
  <c r="M142" i="1"/>
  <c r="M143" i="1"/>
  <c r="M144" i="1"/>
  <c r="M145" i="1"/>
  <c r="M146" i="1"/>
  <c r="M147" i="1"/>
  <c r="M148" i="1"/>
  <c r="M149" i="1"/>
  <c r="M150" i="1"/>
  <c r="M152" i="1"/>
  <c r="M151" i="1"/>
  <c r="M153" i="1"/>
  <c r="M154" i="1"/>
  <c r="M155" i="1"/>
  <c r="M156" i="1"/>
  <c r="M157" i="1"/>
  <c r="M158" i="1"/>
  <c r="M159" i="1"/>
  <c r="M161" i="1"/>
  <c r="M160" i="1"/>
  <c r="M162" i="1"/>
  <c r="M163" i="1"/>
  <c r="M164" i="1"/>
  <c r="M166" i="1"/>
  <c r="M165" i="1"/>
  <c r="M167" i="1"/>
  <c r="M168" i="1"/>
  <c r="M169" i="1"/>
  <c r="M170" i="1"/>
  <c r="M171" i="1"/>
  <c r="M172" i="1"/>
  <c r="M173" i="1"/>
  <c r="M174" i="1"/>
  <c r="M175" i="1"/>
  <c r="M176" i="1"/>
  <c r="M178" i="1"/>
  <c r="M177" i="1"/>
  <c r="M179" i="1"/>
  <c r="M180" i="1"/>
  <c r="M181" i="1"/>
  <c r="M182" i="1"/>
  <c r="M187" i="1"/>
  <c r="M185" i="1"/>
  <c r="M186" i="1"/>
  <c r="M183" i="1"/>
  <c r="M184" i="1"/>
  <c r="M189" i="1"/>
  <c r="M188" i="1"/>
  <c r="M190" i="1"/>
  <c r="M191" i="1"/>
  <c r="M193" i="1"/>
  <c r="M192" i="1"/>
  <c r="M194" i="1"/>
  <c r="M195" i="1"/>
  <c r="M197" i="1"/>
  <c r="M196" i="1"/>
  <c r="M198" i="1"/>
  <c r="M200" i="1"/>
  <c r="M199" i="1"/>
  <c r="M201" i="1"/>
  <c r="M202" i="1"/>
  <c r="M203" i="1"/>
  <c r="M204" i="1"/>
  <c r="M206" i="1"/>
  <c r="M205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2" i="1"/>
  <c r="M221" i="1"/>
  <c r="M220" i="1"/>
  <c r="M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6" i="1"/>
  <c r="L115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30" i="1"/>
  <c r="L129" i="1"/>
  <c r="L131" i="1"/>
  <c r="L132" i="1"/>
  <c r="L133" i="1"/>
  <c r="L134" i="1"/>
  <c r="L135" i="1"/>
  <c r="L136" i="1"/>
  <c r="L137" i="1"/>
  <c r="L138" i="1"/>
  <c r="L140" i="1"/>
  <c r="L139" i="1"/>
  <c r="L141" i="1"/>
  <c r="L142" i="1"/>
  <c r="L143" i="1"/>
  <c r="L144" i="1"/>
  <c r="L145" i="1"/>
  <c r="L146" i="1"/>
  <c r="L147" i="1"/>
  <c r="L148" i="1"/>
  <c r="L149" i="1"/>
  <c r="L150" i="1"/>
  <c r="L152" i="1"/>
  <c r="L151" i="1"/>
  <c r="L153" i="1"/>
  <c r="L154" i="1"/>
  <c r="L155" i="1"/>
  <c r="L156" i="1"/>
  <c r="L157" i="1"/>
  <c r="L158" i="1"/>
  <c r="L159" i="1"/>
  <c r="L161" i="1"/>
  <c r="L160" i="1"/>
  <c r="L162" i="1"/>
  <c r="L163" i="1"/>
  <c r="L164" i="1"/>
  <c r="L166" i="1"/>
  <c r="L165" i="1"/>
  <c r="L167" i="1"/>
  <c r="L168" i="1"/>
  <c r="L169" i="1"/>
  <c r="L170" i="1"/>
  <c r="L171" i="1"/>
  <c r="L172" i="1"/>
  <c r="L173" i="1"/>
  <c r="L174" i="1"/>
  <c r="L175" i="1"/>
  <c r="L176" i="1"/>
  <c r="L178" i="1"/>
  <c r="L177" i="1"/>
  <c r="L179" i="1"/>
  <c r="L180" i="1"/>
  <c r="L181" i="1"/>
  <c r="L182" i="1"/>
  <c r="L187" i="1"/>
  <c r="L185" i="1"/>
  <c r="L186" i="1"/>
  <c r="L183" i="1"/>
  <c r="L184" i="1"/>
  <c r="L189" i="1"/>
  <c r="L188" i="1"/>
  <c r="L190" i="1"/>
  <c r="L191" i="1"/>
  <c r="L193" i="1"/>
  <c r="L192" i="1"/>
  <c r="L194" i="1"/>
  <c r="L195" i="1"/>
  <c r="L197" i="1"/>
  <c r="L196" i="1"/>
  <c r="L198" i="1"/>
  <c r="L200" i="1"/>
  <c r="L199" i="1"/>
  <c r="L201" i="1"/>
  <c r="L202" i="1"/>
  <c r="L203" i="1"/>
  <c r="L204" i="1"/>
  <c r="L206" i="1"/>
  <c r="L205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2" i="1"/>
  <c r="L221" i="1"/>
  <c r="L220" i="1"/>
  <c r="L20" i="1"/>
  <c r="T38" i="1" l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6" i="1"/>
  <c r="T115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30" i="1"/>
  <c r="T129" i="1"/>
  <c r="T131" i="1"/>
  <c r="T132" i="1"/>
  <c r="T133" i="1"/>
  <c r="T134" i="1"/>
  <c r="T135" i="1"/>
  <c r="T136" i="1"/>
  <c r="T137" i="1"/>
  <c r="T138" i="1"/>
  <c r="T140" i="1"/>
  <c r="T139" i="1"/>
  <c r="T141" i="1"/>
  <c r="T142" i="1"/>
  <c r="T143" i="1"/>
  <c r="T144" i="1"/>
  <c r="T145" i="1"/>
  <c r="T146" i="1"/>
  <c r="T147" i="1"/>
  <c r="T148" i="1"/>
  <c r="T149" i="1"/>
  <c r="T150" i="1"/>
  <c r="T152" i="1"/>
  <c r="T151" i="1"/>
  <c r="T153" i="1"/>
  <c r="T154" i="1"/>
  <c r="T155" i="1"/>
  <c r="T156" i="1"/>
  <c r="T157" i="1"/>
  <c r="T158" i="1"/>
  <c r="T159" i="1"/>
  <c r="T161" i="1"/>
  <c r="T160" i="1"/>
  <c r="T162" i="1"/>
  <c r="T163" i="1"/>
  <c r="T164" i="1"/>
  <c r="T166" i="1"/>
  <c r="T165" i="1"/>
  <c r="T167" i="1"/>
  <c r="T168" i="1"/>
  <c r="T169" i="1"/>
  <c r="T170" i="1"/>
  <c r="T171" i="1"/>
  <c r="T172" i="1"/>
  <c r="T173" i="1"/>
  <c r="T174" i="1"/>
  <c r="T175" i="1"/>
  <c r="T176" i="1"/>
  <c r="T178" i="1"/>
  <c r="T177" i="1"/>
  <c r="T179" i="1"/>
  <c r="T180" i="1"/>
  <c r="T181" i="1"/>
  <c r="T182" i="1"/>
  <c r="T187" i="1"/>
  <c r="T185" i="1"/>
  <c r="T186" i="1"/>
  <c r="T183" i="1"/>
  <c r="T184" i="1"/>
  <c r="T189" i="1"/>
  <c r="T188" i="1"/>
  <c r="T190" i="1"/>
  <c r="T191" i="1"/>
  <c r="T193" i="1"/>
  <c r="T192" i="1"/>
  <c r="T194" i="1"/>
  <c r="T195" i="1"/>
  <c r="T197" i="1"/>
  <c r="T196" i="1"/>
  <c r="T198" i="1"/>
  <c r="T200" i="1"/>
  <c r="T199" i="1"/>
  <c r="T201" i="1"/>
  <c r="T202" i="1"/>
  <c r="T203" i="1"/>
  <c r="T204" i="1"/>
  <c r="T206" i="1"/>
  <c r="T205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2" i="1"/>
  <c r="T221" i="1"/>
  <c r="T220" i="1"/>
  <c r="T36" i="1"/>
  <c r="T37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20" i="1"/>
  <c r="T21" i="1"/>
  <c r="T22" i="1"/>
  <c r="N32" i="1" l="1"/>
  <c r="O32" i="1" s="1"/>
  <c r="N156" i="1"/>
  <c r="O156" i="1" s="1"/>
  <c r="N155" i="1"/>
  <c r="O155" i="1" s="1"/>
  <c r="N163" i="1"/>
  <c r="O163" i="1" s="1"/>
  <c r="N73" i="1"/>
  <c r="O73" i="1" s="1"/>
  <c r="N206" i="1"/>
  <c r="O206" i="1" s="1"/>
  <c r="N173" i="1"/>
  <c r="O173" i="1" s="1"/>
  <c r="N210" i="1"/>
  <c r="O210" i="1" s="1"/>
  <c r="N149" i="1"/>
  <c r="O149" i="1" s="1"/>
  <c r="N182" i="1"/>
  <c r="O182" i="1" s="1"/>
  <c r="N89" i="1"/>
  <c r="O89" i="1" s="1"/>
  <c r="N24" i="1"/>
  <c r="O24" i="1" s="1"/>
  <c r="N217" i="1"/>
  <c r="O217" i="1" s="1"/>
  <c r="N221" i="1"/>
  <c r="O221" i="1" s="1"/>
  <c r="N161" i="1"/>
  <c r="O161" i="1" s="1"/>
  <c r="N135" i="1"/>
  <c r="O135" i="1" s="1"/>
  <c r="N196" i="1"/>
  <c r="O196" i="1" s="1"/>
  <c r="N28" i="1"/>
  <c r="O28" i="1" s="1"/>
  <c r="N209" i="1"/>
  <c r="O209" i="1" s="1"/>
  <c r="N195" i="1"/>
  <c r="O195" i="1" s="1"/>
  <c r="N20" i="1"/>
  <c r="O20" i="1" s="1"/>
  <c r="N66" i="1"/>
  <c r="O66" i="1" s="1"/>
  <c r="N88" i="1"/>
  <c r="O88" i="1" s="1"/>
  <c r="N98" i="1"/>
  <c r="O98" i="1" s="1"/>
  <c r="N146" i="1"/>
  <c r="O146" i="1" s="1"/>
  <c r="N95" i="1"/>
  <c r="O95" i="1" s="1"/>
  <c r="N104" i="1"/>
  <c r="O104" i="1" s="1"/>
  <c r="N26" i="1"/>
  <c r="O26" i="1" s="1"/>
  <c r="N21" i="1"/>
  <c r="O21" i="1" s="1"/>
  <c r="N57" i="1"/>
  <c r="O57" i="1" s="1"/>
  <c r="N49" i="1"/>
  <c r="O49" i="1" s="1"/>
  <c r="N151" i="1"/>
  <c r="O151" i="1" s="1"/>
  <c r="N189" i="1"/>
  <c r="O189" i="1" s="1"/>
  <c r="N166" i="1"/>
  <c r="O166" i="1" s="1"/>
  <c r="N153" i="1"/>
  <c r="O153" i="1" s="1"/>
  <c r="N44" i="1"/>
  <c r="O44" i="1" s="1"/>
  <c r="N99" i="1"/>
  <c r="O99" i="1" s="1"/>
  <c r="N131" i="1"/>
  <c r="O131" i="1" s="1"/>
  <c r="N198" i="1"/>
  <c r="O198" i="1" s="1"/>
  <c r="N172" i="1"/>
  <c r="O172" i="1" s="1"/>
  <c r="N59" i="1"/>
  <c r="O59" i="1" s="1"/>
  <c r="N77" i="1"/>
  <c r="O77" i="1" s="1"/>
  <c r="N167" i="1"/>
  <c r="O167" i="1" s="1"/>
  <c r="N187" i="1"/>
  <c r="O187" i="1" s="1"/>
  <c r="N105" i="1"/>
  <c r="O105" i="1" s="1"/>
  <c r="N63" i="1"/>
  <c r="O63" i="1" s="1"/>
  <c r="N74" i="1"/>
  <c r="O74" i="1" s="1"/>
  <c r="N174" i="1"/>
  <c r="O174" i="1" s="1"/>
  <c r="N150" i="1"/>
  <c r="O150" i="1" s="1"/>
  <c r="N160" i="1"/>
  <c r="O160" i="1" s="1"/>
  <c r="N152" i="1"/>
  <c r="O152" i="1" s="1"/>
  <c r="N128" i="1"/>
  <c r="O128" i="1" s="1"/>
  <c r="N192" i="1"/>
  <c r="O192" i="1" s="1"/>
  <c r="N116" i="1"/>
  <c r="O116" i="1" s="1"/>
  <c r="N72" i="1"/>
  <c r="O72" i="1" s="1"/>
  <c r="N47" i="1"/>
  <c r="O47" i="1" s="1"/>
  <c r="N139" i="1"/>
  <c r="O139" i="1" s="1"/>
  <c r="N159" i="1"/>
  <c r="O159" i="1" s="1"/>
  <c r="N68" i="1"/>
  <c r="O68" i="1" s="1"/>
  <c r="N48" i="1"/>
  <c r="O48" i="1" s="1"/>
  <c r="N190" i="1"/>
  <c r="O190" i="1" s="1"/>
  <c r="N79" i="1"/>
  <c r="O79" i="1" s="1"/>
  <c r="N117" i="1"/>
  <c r="O117" i="1" s="1"/>
  <c r="N70" i="1"/>
  <c r="O70" i="1" s="1"/>
  <c r="N175" i="1"/>
  <c r="O175" i="1" s="1"/>
  <c r="N164" i="1"/>
  <c r="O164" i="1" s="1"/>
  <c r="N51" i="1"/>
  <c r="O51" i="1" s="1"/>
  <c r="N147" i="1"/>
  <c r="O147" i="1" s="1"/>
  <c r="N55" i="1"/>
  <c r="O55" i="1" s="1"/>
  <c r="N46" i="1"/>
  <c r="O46" i="1" s="1"/>
  <c r="N64" i="1"/>
  <c r="O64" i="1" s="1"/>
  <c r="N94" i="1"/>
  <c r="O94" i="1" s="1"/>
  <c r="N205" i="1"/>
  <c r="O205" i="1" s="1"/>
  <c r="N176" i="1"/>
  <c r="O176" i="1" s="1"/>
  <c r="N67" i="1"/>
  <c r="O67" i="1" s="1"/>
  <c r="N61" i="1"/>
  <c r="O61" i="1" s="1"/>
  <c r="N180" i="1"/>
  <c r="O180" i="1" s="1"/>
  <c r="N130" i="1"/>
  <c r="O130" i="1" s="1"/>
  <c r="N107" i="1"/>
  <c r="O107" i="1" s="1"/>
  <c r="N148" i="1"/>
  <c r="O148" i="1" s="1"/>
  <c r="N106" i="1"/>
  <c r="O106" i="1" s="1"/>
  <c r="N134" i="1"/>
  <c r="O134" i="1" s="1"/>
  <c r="N29" i="1"/>
  <c r="O29" i="1" s="1"/>
  <c r="N86" i="1"/>
  <c r="O86" i="1" s="1"/>
  <c r="N101" i="1"/>
  <c r="O101" i="1" s="1"/>
  <c r="N179" i="1"/>
  <c r="O179" i="1" s="1"/>
  <c r="N102" i="1"/>
  <c r="O102" i="1" s="1"/>
  <c r="N103" i="1"/>
  <c r="O103" i="1" s="1"/>
  <c r="N120" i="1"/>
  <c r="O120" i="1" s="1"/>
  <c r="N76" i="1"/>
  <c r="O76" i="1" s="1"/>
  <c r="N58" i="1"/>
  <c r="O58" i="1" s="1"/>
  <c r="N41" i="1"/>
  <c r="O41" i="1" s="1"/>
  <c r="N27" i="1"/>
  <c r="O27" i="1" s="1"/>
  <c r="N23" i="1"/>
  <c r="O23" i="1" s="1"/>
  <c r="N202" i="1"/>
  <c r="O202" i="1" s="1"/>
  <c r="N197" i="1"/>
  <c r="O197" i="1" s="1"/>
  <c r="N43" i="1"/>
  <c r="O43" i="1" s="1"/>
  <c r="N132" i="1"/>
  <c r="O132" i="1" s="1"/>
  <c r="N123" i="1"/>
  <c r="O123" i="1" s="1"/>
  <c r="N25" i="1"/>
  <c r="O25" i="1" s="1"/>
  <c r="N141" i="1"/>
  <c r="O141" i="1" s="1"/>
  <c r="N168" i="1"/>
  <c r="O168" i="1" s="1"/>
  <c r="N222" i="1"/>
  <c r="O222" i="1" s="1"/>
  <c r="N35" i="1"/>
  <c r="O35" i="1" s="1"/>
  <c r="N181" i="1"/>
  <c r="O181" i="1" s="1"/>
  <c r="N37" i="1"/>
  <c r="O37" i="1" s="1"/>
  <c r="N122" i="1"/>
  <c r="O122" i="1" s="1"/>
  <c r="N45" i="1"/>
  <c r="O45" i="1" s="1"/>
  <c r="N69" i="1"/>
  <c r="O69" i="1" s="1"/>
  <c r="N91" i="1"/>
  <c r="O91" i="1" s="1"/>
  <c r="N82" i="1"/>
  <c r="O82" i="1" s="1"/>
  <c r="N50" i="1"/>
  <c r="O50" i="1" s="1"/>
  <c r="N100" i="1"/>
  <c r="O100" i="1" s="1"/>
  <c r="N220" i="1"/>
  <c r="O220" i="1" s="1"/>
  <c r="N200" i="1"/>
  <c r="O200" i="1" s="1"/>
  <c r="N186" i="1"/>
  <c r="O186" i="1" s="1"/>
  <c r="N185" i="1"/>
  <c r="O185" i="1" s="1"/>
  <c r="N36" i="1"/>
  <c r="O36" i="1" s="1"/>
  <c r="N170" i="1"/>
  <c r="O170" i="1" s="1"/>
  <c r="N113" i="1"/>
  <c r="O113" i="1" s="1"/>
  <c r="N38" i="1"/>
  <c r="O38" i="1" s="1"/>
  <c r="N39" i="1"/>
  <c r="O39" i="1" s="1"/>
  <c r="N208" i="1"/>
  <c r="O208" i="1" s="1"/>
  <c r="N60" i="1"/>
  <c r="O60" i="1" s="1"/>
  <c r="N138" i="1"/>
  <c r="O138" i="1" s="1"/>
  <c r="N109" i="1"/>
  <c r="O109" i="1" s="1"/>
  <c r="N127" i="1"/>
  <c r="O127" i="1" s="1"/>
  <c r="N157" i="1"/>
  <c r="O157" i="1" s="1"/>
  <c r="N110" i="1"/>
  <c r="O110" i="1" s="1"/>
  <c r="N75" i="1"/>
  <c r="O75" i="1" s="1"/>
  <c r="N33" i="1"/>
  <c r="O33" i="1" s="1"/>
  <c r="N126" i="1"/>
  <c r="O126" i="1" s="1"/>
  <c r="N62" i="1"/>
  <c r="O62" i="1" s="1"/>
  <c r="N30" i="1"/>
  <c r="O30" i="1" s="1"/>
  <c r="N143" i="1"/>
  <c r="O143" i="1" s="1"/>
  <c r="N204" i="1"/>
  <c r="O204" i="1" s="1"/>
  <c r="N194" i="1"/>
  <c r="O194" i="1" s="1"/>
  <c r="N214" i="1"/>
  <c r="O214" i="1" s="1"/>
  <c r="N140" i="1"/>
  <c r="O140" i="1" s="1"/>
  <c r="N165" i="1"/>
  <c r="O165" i="1" s="1"/>
  <c r="N71" i="1"/>
  <c r="O71" i="1" s="1"/>
  <c r="N207" i="1"/>
  <c r="O207" i="1" s="1"/>
  <c r="N154" i="1"/>
  <c r="O154" i="1" s="1"/>
  <c r="N213" i="1"/>
  <c r="O213" i="1" s="1"/>
  <c r="N115" i="1"/>
  <c r="O115" i="1" s="1"/>
  <c r="N92" i="1"/>
  <c r="O92" i="1" s="1"/>
  <c r="N203" i="1"/>
  <c r="O203" i="1" s="1"/>
  <c r="N178" i="1"/>
  <c r="O178" i="1" s="1"/>
  <c r="N52" i="1"/>
  <c r="O52" i="1" s="1"/>
  <c r="N84" i="1"/>
  <c r="O84" i="1" s="1"/>
  <c r="N42" i="1"/>
  <c r="O42" i="1" s="1"/>
  <c r="N111" i="1"/>
  <c r="O111" i="1" s="1"/>
  <c r="N169" i="1"/>
  <c r="O169" i="1" s="1"/>
  <c r="N80" i="1"/>
  <c r="O80" i="1" s="1"/>
  <c r="N121" i="1"/>
  <c r="O121" i="1" s="1"/>
  <c r="N112" i="1"/>
  <c r="O112" i="1" s="1"/>
  <c r="N83" i="1"/>
  <c r="O83" i="1" s="1"/>
  <c r="N97" i="1"/>
  <c r="O97" i="1" s="1"/>
  <c r="N31" i="1"/>
  <c r="O31" i="1" s="1"/>
  <c r="N129" i="1"/>
  <c r="O129" i="1" s="1"/>
  <c r="N171" i="1"/>
  <c r="O171" i="1" s="1"/>
  <c r="N188" i="1"/>
  <c r="O188" i="1" s="1"/>
  <c r="N87" i="1"/>
  <c r="O87" i="1" s="1"/>
  <c r="N193" i="1"/>
  <c r="O193" i="1" s="1"/>
  <c r="N144" i="1"/>
  <c r="O144" i="1" s="1"/>
  <c r="N199" i="1"/>
  <c r="O199" i="1" s="1"/>
  <c r="N118" i="1"/>
  <c r="O118" i="1" s="1"/>
  <c r="N90" i="1"/>
  <c r="O90" i="1" s="1"/>
  <c r="N119" i="1"/>
  <c r="O119" i="1" s="1"/>
  <c r="N93" i="1"/>
  <c r="O93" i="1" s="1"/>
  <c r="N142" i="1"/>
  <c r="O142" i="1" s="1"/>
  <c r="N125" i="1"/>
  <c r="O125" i="1" s="1"/>
  <c r="N158" i="1"/>
  <c r="O158" i="1" s="1"/>
  <c r="N54" i="1"/>
  <c r="O54" i="1" s="1"/>
  <c r="N124" i="1"/>
  <c r="O124" i="1" s="1"/>
  <c r="N216" i="1"/>
  <c r="O216" i="1" s="1"/>
  <c r="N219" i="1"/>
  <c r="O219" i="1" s="1"/>
  <c r="N137" i="1"/>
  <c r="O137" i="1" s="1"/>
  <c r="N22" i="1"/>
  <c r="O22" i="1" s="1"/>
  <c r="N56" i="1"/>
  <c r="O56" i="1" s="1"/>
  <c r="N201" i="1"/>
  <c r="O201" i="1" s="1"/>
  <c r="N40" i="1"/>
  <c r="O40" i="1" s="1"/>
  <c r="N34" i="1"/>
  <c r="O34" i="1" s="1"/>
  <c r="N218" i="1"/>
  <c r="O218" i="1" s="1"/>
  <c r="N136" i="1"/>
  <c r="O136" i="1" s="1"/>
  <c r="N184" i="1"/>
  <c r="O184" i="1" s="1"/>
  <c r="N183" i="1"/>
  <c r="O183" i="1" s="1"/>
  <c r="N145" i="1"/>
  <c r="O145" i="1" s="1"/>
  <c r="N215" i="1"/>
  <c r="O215" i="1" s="1"/>
  <c r="N191" i="1"/>
  <c r="O191" i="1" s="1"/>
  <c r="N108" i="1"/>
  <c r="O108" i="1" s="1"/>
  <c r="N85" i="1"/>
  <c r="O85" i="1" s="1"/>
  <c r="N212" i="1"/>
  <c r="O212" i="1" s="1"/>
  <c r="N177" i="1"/>
  <c r="O177" i="1" s="1"/>
  <c r="N78" i="1"/>
  <c r="O78" i="1" s="1"/>
  <c r="N96" i="1"/>
  <c r="O96" i="1" s="1"/>
  <c r="N133" i="1"/>
  <c r="O133" i="1" s="1"/>
  <c r="N65" i="1"/>
  <c r="O65" i="1" s="1"/>
  <c r="N162" i="1"/>
  <c r="O162" i="1" s="1"/>
  <c r="N81" i="1"/>
  <c r="O81" i="1" s="1"/>
  <c r="N211" i="1"/>
  <c r="O211" i="1" s="1"/>
  <c r="N53" i="1"/>
  <c r="O53" i="1" s="1"/>
  <c r="N114" i="1"/>
  <c r="O114" i="1" s="1"/>
  <c r="Z24" i="1" l="1"/>
  <c r="Z46" i="1"/>
  <c r="Z32" i="1"/>
  <c r="Z49" i="1"/>
  <c r="Z25" i="1"/>
  <c r="Z98" i="1"/>
  <c r="Z29" i="1"/>
  <c r="Z23" i="1"/>
  <c r="Z20" i="1"/>
  <c r="Z28" i="1"/>
  <c r="Z50" i="1"/>
  <c r="Z44" i="1"/>
  <c r="Z34" i="1"/>
  <c r="Z88" i="1"/>
  <c r="Z73" i="1"/>
  <c r="Z61" i="1"/>
  <c r="Z39" i="1"/>
  <c r="Z27" i="1"/>
  <c r="Z31" i="1"/>
  <c r="Z47" i="1"/>
  <c r="Z114" i="1"/>
  <c r="Z41" i="1"/>
  <c r="Z141" i="1"/>
  <c r="Z21" i="1"/>
  <c r="Z40" i="1"/>
  <c r="Z63" i="1"/>
  <c r="Z67" i="1"/>
  <c r="Z82" i="1"/>
  <c r="Z80" i="1"/>
  <c r="Z71" i="1"/>
  <c r="Z85" i="1"/>
  <c r="Z30" i="1"/>
  <c r="Z53" i="1"/>
  <c r="Z51" i="1"/>
  <c r="Z126" i="1"/>
  <c r="Z26" i="1"/>
  <c r="Z201" i="1"/>
  <c r="Z164" i="1"/>
  <c r="Z58" i="1"/>
  <c r="Z90" i="1"/>
  <c r="Z38" i="1"/>
  <c r="Z104" i="1"/>
  <c r="Z74" i="1"/>
  <c r="Z113" i="1"/>
  <c r="Z169" i="1"/>
  <c r="Z128" i="1"/>
  <c r="Z211" i="1"/>
  <c r="Z170" i="1"/>
  <c r="Z111" i="1"/>
  <c r="Z35" i="1"/>
  <c r="Z33" i="1"/>
  <c r="Z42" i="1"/>
  <c r="Z108" i="1"/>
  <c r="Z76" i="1"/>
  <c r="Z75" i="1"/>
  <c r="Z176" i="1"/>
  <c r="Z56" i="1"/>
  <c r="Z95" i="1"/>
  <c r="Z118" i="1"/>
  <c r="Z134" i="1"/>
  <c r="Z36" i="1"/>
  <c r="Z147" i="1"/>
  <c r="Z120" i="1"/>
  <c r="Z146" i="1"/>
  <c r="Z22" i="1"/>
  <c r="Z66" i="1"/>
  <c r="Z182" i="1"/>
  <c r="Z81" i="1"/>
  <c r="Z57" i="1"/>
  <c r="Z153" i="1"/>
  <c r="Z123" i="1"/>
  <c r="Z197" i="1"/>
  <c r="Z196" i="1"/>
  <c r="Z191" i="1"/>
  <c r="Z149" i="1"/>
  <c r="Z103" i="1"/>
  <c r="Z137" i="1"/>
  <c r="Z106" i="1"/>
  <c r="Z202" i="1"/>
  <c r="Z162" i="1"/>
  <c r="Z163" i="1"/>
  <c r="Z168" i="1"/>
  <c r="Z107" i="1"/>
  <c r="Z62" i="1"/>
  <c r="Z91" i="1"/>
  <c r="Z110" i="1"/>
  <c r="Z65" i="1"/>
  <c r="Z205" i="1"/>
  <c r="Z206" i="1"/>
  <c r="Z175" i="1"/>
  <c r="Z172" i="1"/>
  <c r="Z94" i="1"/>
  <c r="Z84" i="1"/>
  <c r="Z181" i="1"/>
  <c r="Z72" i="1"/>
  <c r="Z69" i="1"/>
  <c r="Z70" i="1"/>
  <c r="Z215" i="1"/>
  <c r="Z117" i="1"/>
  <c r="Z133" i="1"/>
  <c r="Z214" i="1"/>
  <c r="Z45" i="1"/>
  <c r="Z96" i="1"/>
  <c r="Z89" i="1"/>
  <c r="Z219" i="1"/>
  <c r="Z105" i="1"/>
  <c r="Z79" i="1"/>
  <c r="Z145" i="1"/>
  <c r="Z190" i="1"/>
  <c r="Z216" i="1"/>
  <c r="Z183" i="1"/>
  <c r="Z187" i="1"/>
  <c r="Z52" i="1"/>
  <c r="Z185" i="1"/>
  <c r="Z184" i="1"/>
  <c r="Z186" i="1"/>
  <c r="Z122" i="1"/>
  <c r="Z157" i="1"/>
  <c r="Z124" i="1"/>
  <c r="Z48" i="1"/>
  <c r="Z55" i="1"/>
  <c r="Z152" i="1"/>
  <c r="Z54" i="1"/>
  <c r="Z198" i="1"/>
  <c r="Z199" i="1"/>
  <c r="Z151" i="1"/>
  <c r="Z194" i="1"/>
  <c r="Z200" i="1"/>
  <c r="Z158" i="1"/>
  <c r="Z195" i="1"/>
  <c r="Z102" i="1"/>
  <c r="Z93" i="1"/>
  <c r="Z78" i="1"/>
  <c r="Z178" i="1"/>
  <c r="Z43" i="1"/>
  <c r="Z127" i="1"/>
  <c r="Z97" i="1"/>
  <c r="Z37" i="1"/>
  <c r="Z203" i="1"/>
  <c r="Z167" i="1"/>
  <c r="Z125" i="1"/>
  <c r="Z77" i="1"/>
  <c r="Z136" i="1"/>
  <c r="Z160" i="1"/>
  <c r="Z161" i="1"/>
  <c r="Z64" i="1"/>
  <c r="Z109" i="1"/>
  <c r="Z116" i="1"/>
  <c r="Z92" i="1"/>
  <c r="Z177" i="1"/>
  <c r="Z115" i="1"/>
  <c r="Z131" i="1"/>
  <c r="Z148" i="1"/>
  <c r="Z218" i="1"/>
  <c r="Z204" i="1"/>
  <c r="Z210" i="1"/>
  <c r="Z83" i="1"/>
  <c r="Z99" i="1"/>
  <c r="Z68" i="1"/>
  <c r="Z144" i="1"/>
  <c r="Z213" i="1"/>
  <c r="Z171" i="1"/>
  <c r="Z212" i="1"/>
  <c r="Z179" i="1"/>
  <c r="Z101" i="1"/>
  <c r="Z192" i="1"/>
  <c r="Z142" i="1"/>
  <c r="Z143" i="1"/>
  <c r="Z119" i="1"/>
  <c r="Z121" i="1"/>
  <c r="Z154" i="1"/>
  <c r="Z59" i="1"/>
  <c r="Z150" i="1"/>
  <c r="Z86" i="1"/>
  <c r="Z87" i="1"/>
  <c r="Z193" i="1"/>
  <c r="Z138" i="1"/>
  <c r="Z60" i="1"/>
  <c r="Z222" i="1"/>
  <c r="Z155" i="1"/>
  <c r="Z165" i="1"/>
  <c r="Z220" i="1"/>
  <c r="Z166" i="1"/>
  <c r="Z221" i="1"/>
  <c r="Z173" i="1"/>
  <c r="Z156" i="1"/>
  <c r="Z174" i="1"/>
  <c r="Z159" i="1"/>
  <c r="Z132" i="1"/>
  <c r="Z129" i="1"/>
  <c r="Z112" i="1"/>
  <c r="Z207" i="1"/>
  <c r="Z208" i="1"/>
  <c r="Z130" i="1"/>
  <c r="Z180" i="1"/>
  <c r="Z140" i="1"/>
  <c r="Z139" i="1"/>
  <c r="Z209" i="1"/>
  <c r="Z135" i="1"/>
  <c r="Z217" i="1"/>
  <c r="Z189" i="1"/>
  <c r="Z188" i="1"/>
  <c r="Z100" i="1"/>
  <c r="A135" i="1" l="1"/>
  <c r="A165" i="1"/>
  <c r="A136" i="1"/>
  <c r="A145" i="1"/>
  <c r="A137" i="1"/>
  <c r="A56" i="1"/>
  <c r="A67" i="1"/>
  <c r="A143" i="1"/>
  <c r="A77" i="1"/>
  <c r="A57" i="1"/>
  <c r="A170" i="1"/>
  <c r="A63" i="1"/>
  <c r="A46" i="1"/>
  <c r="A115" i="1"/>
  <c r="A79" i="1"/>
  <c r="A65" i="1"/>
  <c r="A53" i="1"/>
  <c r="A40" i="1"/>
  <c r="A221" i="1"/>
  <c r="A87" i="1"/>
  <c r="A43" i="1"/>
  <c r="A198" i="1"/>
  <c r="A105" i="1"/>
  <c r="A110" i="1"/>
  <c r="A149" i="1"/>
  <c r="A182" i="1"/>
  <c r="A36" i="1"/>
  <c r="A76" i="1"/>
  <c r="A128" i="1"/>
  <c r="A58" i="1"/>
  <c r="A30" i="1"/>
  <c r="A21" i="1"/>
  <c r="A61" i="1"/>
  <c r="A23" i="1"/>
  <c r="A217" i="1"/>
  <c r="A119" i="1"/>
  <c r="A97" i="1"/>
  <c r="A214" i="1"/>
  <c r="A120" i="1"/>
  <c r="A38" i="1"/>
  <c r="A32" i="1"/>
  <c r="A208" i="1"/>
  <c r="A156" i="1"/>
  <c r="A102" i="1"/>
  <c r="A69" i="1"/>
  <c r="A75" i="1"/>
  <c r="A20" i="1"/>
  <c r="A166" i="1"/>
  <c r="A192" i="1"/>
  <c r="A209" i="1"/>
  <c r="A129" i="1"/>
  <c r="A144" i="1"/>
  <c r="A218" i="1"/>
  <c r="A183" i="1"/>
  <c r="A163" i="1"/>
  <c r="A111" i="1"/>
  <c r="A50" i="1"/>
  <c r="A174" i="1"/>
  <c r="A193" i="1"/>
  <c r="A213" i="1"/>
  <c r="A64" i="1"/>
  <c r="A172" i="1"/>
  <c r="A103" i="1"/>
  <c r="A176" i="1"/>
  <c r="A90" i="1"/>
  <c r="A28" i="1"/>
  <c r="A179" i="1"/>
  <c r="A194" i="1"/>
  <c r="A185" i="1"/>
  <c r="A162" i="1"/>
  <c r="A211" i="1"/>
  <c r="A24" i="1"/>
  <c r="A157" i="1"/>
  <c r="A202" i="1"/>
  <c r="A100" i="1"/>
  <c r="A188" i="1"/>
  <c r="A180" i="1"/>
  <c r="A207" i="1"/>
  <c r="A171" i="1"/>
  <c r="A83" i="1"/>
  <c r="A93" i="1"/>
  <c r="A184" i="1"/>
  <c r="A94" i="1"/>
  <c r="A153" i="1"/>
  <c r="A126" i="1"/>
  <c r="A31" i="1"/>
  <c r="A150" i="1"/>
  <c r="A68" i="1"/>
  <c r="A148" i="1"/>
  <c r="A127" i="1"/>
  <c r="A70" i="1"/>
  <c r="A147" i="1"/>
  <c r="A51" i="1"/>
  <c r="A27" i="1"/>
  <c r="A173" i="1"/>
  <c r="A142" i="1"/>
  <c r="A199" i="1"/>
  <c r="A81" i="1"/>
  <c r="A39" i="1"/>
  <c r="A59" i="1"/>
  <c r="A210" i="1"/>
  <c r="A195" i="1"/>
  <c r="A189" i="1"/>
  <c r="A220" i="1"/>
  <c r="A155" i="1"/>
  <c r="A222" i="1"/>
  <c r="A154" i="1"/>
  <c r="A92" i="1"/>
  <c r="A125" i="1"/>
  <c r="A158" i="1"/>
  <c r="A54" i="1"/>
  <c r="A124" i="1"/>
  <c r="A216" i="1"/>
  <c r="A219" i="1"/>
  <c r="A133" i="1"/>
  <c r="A72" i="1"/>
  <c r="A175" i="1"/>
  <c r="A91" i="1"/>
  <c r="A191" i="1"/>
  <c r="A108" i="1"/>
  <c r="A169" i="1"/>
  <c r="A85" i="1"/>
  <c r="A141" i="1"/>
  <c r="A73" i="1"/>
  <c r="A29" i="1"/>
  <c r="A121" i="1"/>
  <c r="A99" i="1"/>
  <c r="A131" i="1"/>
  <c r="A116" i="1"/>
  <c r="A161" i="1"/>
  <c r="A167" i="1"/>
  <c r="A178" i="1"/>
  <c r="A151" i="1"/>
  <c r="A152" i="1"/>
  <c r="A122" i="1"/>
  <c r="A89" i="1"/>
  <c r="A117" i="1"/>
  <c r="A181" i="1"/>
  <c r="A206" i="1"/>
  <c r="A62" i="1"/>
  <c r="A196" i="1"/>
  <c r="A66" i="1"/>
  <c r="A134" i="1"/>
  <c r="A42" i="1"/>
  <c r="A113" i="1"/>
  <c r="A164" i="1"/>
  <c r="A71" i="1"/>
  <c r="A41" i="1"/>
  <c r="A88" i="1"/>
  <c r="A98" i="1"/>
  <c r="A140" i="1"/>
  <c r="A130" i="1"/>
  <c r="A132" i="1"/>
  <c r="A101" i="1"/>
  <c r="A212" i="1"/>
  <c r="A204" i="1"/>
  <c r="A177" i="1"/>
  <c r="A160" i="1"/>
  <c r="A203" i="1"/>
  <c r="A78" i="1"/>
  <c r="A200" i="1"/>
  <c r="A55" i="1"/>
  <c r="A186" i="1"/>
  <c r="A52" i="1"/>
  <c r="A190" i="1"/>
  <c r="A96" i="1"/>
  <c r="A215" i="1"/>
  <c r="A107" i="1"/>
  <c r="A106" i="1"/>
  <c r="A197" i="1"/>
  <c r="A22" i="1"/>
  <c r="A118" i="1"/>
  <c r="A33" i="1"/>
  <c r="A74" i="1"/>
  <c r="A201" i="1"/>
  <c r="A80" i="1"/>
  <c r="A114" i="1"/>
  <c r="A34" i="1"/>
  <c r="A25" i="1"/>
  <c r="A139" i="1"/>
  <c r="A112" i="1"/>
  <c r="A159" i="1"/>
  <c r="A60" i="1"/>
  <c r="A138" i="1"/>
  <c r="A86" i="1"/>
  <c r="A109" i="1"/>
  <c r="A37" i="1"/>
  <c r="A48" i="1"/>
  <c r="A187" i="1"/>
  <c r="A45" i="1"/>
  <c r="A84" i="1"/>
  <c r="A205" i="1"/>
  <c r="A168" i="1"/>
  <c r="A123" i="1"/>
  <c r="A146" i="1"/>
  <c r="A95" i="1"/>
  <c r="A35" i="1"/>
  <c r="A104" i="1"/>
  <c r="A26" i="1"/>
  <c r="A82" i="1"/>
  <c r="A47" i="1"/>
  <c r="A44" i="1"/>
  <c r="A49" i="1"/>
  <c r="B26" i="1" l="1"/>
  <c r="B205" i="1"/>
  <c r="B120" i="1"/>
  <c r="B78" i="1"/>
  <c r="B71" i="1"/>
  <c r="B27" i="1"/>
  <c r="B179" i="1"/>
  <c r="B84" i="1"/>
  <c r="B60" i="1"/>
  <c r="B190" i="1"/>
  <c r="B35" i="1"/>
  <c r="B139" i="1"/>
  <c r="B52" i="1"/>
  <c r="B114" i="1"/>
  <c r="B117" i="1"/>
  <c r="B92" i="1"/>
  <c r="B59" i="1"/>
  <c r="B173" i="1"/>
  <c r="B37" i="1"/>
  <c r="B80" i="1"/>
  <c r="B212" i="1"/>
  <c r="B89" i="1"/>
  <c r="B70" i="1"/>
  <c r="B94" i="1"/>
  <c r="B176" i="1"/>
  <c r="B174" i="1"/>
  <c r="B163" i="1"/>
  <c r="B76" i="1"/>
  <c r="B115" i="1"/>
  <c r="B46" i="1"/>
  <c r="B77" i="1"/>
  <c r="B96" i="1"/>
  <c r="B83" i="1"/>
  <c r="B157" i="1"/>
  <c r="B25" i="1"/>
  <c r="B130" i="1"/>
  <c r="B206" i="1"/>
  <c r="B125" i="1"/>
  <c r="B79" i="1"/>
  <c r="B165" i="1"/>
  <c r="B34" i="1"/>
  <c r="B181" i="1"/>
  <c r="B75" i="1"/>
  <c r="B38" i="1"/>
  <c r="B95" i="1"/>
  <c r="B86" i="1"/>
  <c r="B106" i="1"/>
  <c r="B141" i="1"/>
  <c r="B146" i="1"/>
  <c r="B177" i="1"/>
  <c r="B134" i="1"/>
  <c r="B124" i="1"/>
  <c r="B150" i="1"/>
  <c r="B185" i="1"/>
  <c r="B44" i="1"/>
  <c r="B123" i="1"/>
  <c r="B187" i="1"/>
  <c r="B159" i="1"/>
  <c r="B201" i="1"/>
  <c r="B55" i="1"/>
  <c r="B101" i="1"/>
  <c r="B98" i="1"/>
  <c r="B66" i="1"/>
  <c r="B167" i="1"/>
  <c r="B112" i="1"/>
  <c r="B118" i="1"/>
  <c r="B219" i="1"/>
  <c r="B24" i="1"/>
  <c r="B104" i="1"/>
  <c r="B22" i="1"/>
  <c r="B152" i="1"/>
  <c r="B29" i="1"/>
  <c r="B189" i="1"/>
  <c r="B197" i="1"/>
  <c r="B129" i="1"/>
  <c r="B119" i="1"/>
  <c r="B45" i="1"/>
  <c r="B42" i="1"/>
  <c r="B153" i="1"/>
  <c r="B90" i="1"/>
  <c r="B111" i="1"/>
  <c r="B99" i="1"/>
  <c r="B91" i="1"/>
  <c r="B47" i="1"/>
  <c r="B196" i="1"/>
  <c r="B161" i="1"/>
  <c r="B169" i="1"/>
  <c r="B154" i="1"/>
  <c r="B93" i="1"/>
  <c r="B188" i="1"/>
  <c r="B100" i="1"/>
  <c r="B172" i="1"/>
  <c r="B183" i="1"/>
  <c r="B23" i="1"/>
  <c r="B182" i="1"/>
  <c r="B198" i="1"/>
  <c r="B221" i="1"/>
  <c r="B53" i="1"/>
  <c r="B170" i="1"/>
  <c r="B56" i="1"/>
  <c r="B48" i="1"/>
  <c r="B62" i="1"/>
  <c r="B207" i="1"/>
  <c r="B203" i="1"/>
  <c r="B164" i="1"/>
  <c r="B216" i="1"/>
  <c r="B220" i="1"/>
  <c r="B30" i="1"/>
  <c r="B145" i="1"/>
  <c r="B160" i="1"/>
  <c r="B132" i="1"/>
  <c r="B113" i="1"/>
  <c r="B186" i="1"/>
  <c r="B49" i="1"/>
  <c r="B107" i="1"/>
  <c r="B178" i="1"/>
  <c r="B85" i="1"/>
  <c r="B109" i="1"/>
  <c r="B138" i="1"/>
  <c r="B74" i="1"/>
  <c r="B140" i="1"/>
  <c r="B88" i="1"/>
  <c r="B72" i="1"/>
  <c r="B222" i="1"/>
  <c r="B142" i="1"/>
  <c r="B82" i="1"/>
  <c r="B168" i="1"/>
  <c r="B33" i="1"/>
  <c r="B215" i="1"/>
  <c r="B200" i="1"/>
  <c r="B204" i="1"/>
  <c r="B41" i="1"/>
  <c r="B209" i="1"/>
  <c r="B156" i="1"/>
  <c r="B97" i="1"/>
  <c r="B217" i="1"/>
  <c r="B58" i="1"/>
  <c r="B135" i="1"/>
  <c r="B175" i="1"/>
  <c r="B54" i="1"/>
  <c r="B39" i="1"/>
  <c r="B184" i="1"/>
  <c r="B194" i="1"/>
  <c r="B103" i="1"/>
  <c r="B213" i="1"/>
  <c r="B69" i="1"/>
  <c r="B214" i="1"/>
  <c r="B128" i="1"/>
  <c r="B105" i="1"/>
  <c r="B87" i="1"/>
  <c r="B136" i="1"/>
  <c r="B122" i="1"/>
  <c r="B116" i="1"/>
  <c r="B108" i="1"/>
  <c r="B133" i="1"/>
  <c r="B158" i="1"/>
  <c r="B155" i="1"/>
  <c r="B195" i="1"/>
  <c r="B81" i="1"/>
  <c r="B127" i="1"/>
  <c r="B202" i="1"/>
  <c r="B193" i="1"/>
  <c r="B192" i="1"/>
  <c r="B102" i="1"/>
  <c r="B36" i="1"/>
  <c r="B40" i="1"/>
  <c r="B63" i="1"/>
  <c r="B67" i="1"/>
  <c r="B210" i="1"/>
  <c r="B51" i="1"/>
  <c r="B148" i="1"/>
  <c r="B31" i="1"/>
  <c r="B171" i="1"/>
  <c r="B211" i="1"/>
  <c r="B218" i="1"/>
  <c r="B61" i="1"/>
  <c r="B149" i="1"/>
  <c r="B43" i="1"/>
  <c r="B57" i="1"/>
  <c r="B137" i="1"/>
  <c r="B151" i="1"/>
  <c r="B131" i="1"/>
  <c r="B121" i="1"/>
  <c r="B73" i="1"/>
  <c r="B191" i="1"/>
  <c r="B199" i="1"/>
  <c r="B147" i="1"/>
  <c r="B68" i="1"/>
  <c r="B126" i="1"/>
  <c r="B180" i="1"/>
  <c r="B162" i="1"/>
  <c r="B28" i="1"/>
  <c r="B64" i="1"/>
  <c r="B50" i="1"/>
  <c r="B144" i="1"/>
  <c r="B166" i="1"/>
  <c r="B20" i="1"/>
  <c r="B208" i="1"/>
  <c r="B32" i="1"/>
  <c r="B21" i="1"/>
  <c r="B110" i="1"/>
  <c r="B65" i="1"/>
  <c r="B143" i="1"/>
</calcChain>
</file>

<file path=xl/sharedStrings.xml><?xml version="1.0" encoding="utf-8"?>
<sst xmlns="http://schemas.openxmlformats.org/spreadsheetml/2006/main" count="8458" uniqueCount="1011">
  <si>
    <t>INTER_ID</t>
  </si>
  <si>
    <t>CRASH_COUNT</t>
  </si>
  <si>
    <t>MILEPOST</t>
  </si>
  <si>
    <t>ROADS</t>
  </si>
  <si>
    <t>LEGS</t>
  </si>
  <si>
    <t>MJR_ROAD</t>
  </si>
  <si>
    <t>MNR_ROAD</t>
  </si>
  <si>
    <t>COUNTY</t>
  </si>
  <si>
    <t>MUNICIPALITY</t>
  </si>
  <si>
    <t>MJR_JURISDICTION</t>
  </si>
  <si>
    <t>MNR_JURISDICTION</t>
  </si>
  <si>
    <t>X</t>
  </si>
  <si>
    <t>Y</t>
  </si>
  <si>
    <t>PDO</t>
  </si>
  <si>
    <t>PAIN</t>
  </si>
  <si>
    <t>MODERATE_INJURY</t>
  </si>
  <si>
    <t>INCAPACITATING_INJURY</t>
  </si>
  <si>
    <t>FATAL_INJURY</t>
  </si>
  <si>
    <t>WEIGHTED_SCORE</t>
  </si>
  <si>
    <t>Burnt Mill Road</t>
  </si>
  <si>
    <t>Glendale Road</t>
  </si>
  <si>
    <t>CAMDEN</t>
  </si>
  <si>
    <t>Voorhees Township</t>
  </si>
  <si>
    <t>County</t>
  </si>
  <si>
    <t>Old Trenton Road</t>
  </si>
  <si>
    <t>MILLSTONE RD</t>
  </si>
  <si>
    <t>MERCER</t>
  </si>
  <si>
    <t>East Windsor Township</t>
  </si>
  <si>
    <t>Municipal</t>
  </si>
  <si>
    <t>Klockner Road</t>
  </si>
  <si>
    <t>Kuser Road</t>
  </si>
  <si>
    <t>Hamilton Twp (Mercer Co)</t>
  </si>
  <si>
    <t>South Olden Avenue</t>
  </si>
  <si>
    <t>East State Street</t>
  </si>
  <si>
    <t>Trenton City</t>
  </si>
  <si>
    <t>Cross Keys-Berlin Road</t>
  </si>
  <si>
    <t>Tuckahoe Road</t>
  </si>
  <si>
    <t>GLOUCESTER</t>
  </si>
  <si>
    <t>Washington Twp (Gloucester Co)</t>
  </si>
  <si>
    <t>Washington Crossing-Pennington Road</t>
  </si>
  <si>
    <t>Pennington-Lawrenceville Road</t>
  </si>
  <si>
    <t>Hopewell Twp (Mercer Co)</t>
  </si>
  <si>
    <t>Whitehorse Road</t>
  </si>
  <si>
    <t>Hightstown Road</t>
  </si>
  <si>
    <t>Clarksville Road</t>
  </si>
  <si>
    <t>West Windsor Township</t>
  </si>
  <si>
    <t>Evesham Road</t>
  </si>
  <si>
    <t>White Horse Road</t>
  </si>
  <si>
    <t>Cherry Hill Township</t>
  </si>
  <si>
    <t>Lakehurst Road</t>
  </si>
  <si>
    <t>Club House Road</t>
  </si>
  <si>
    <t>BURLINGTON</t>
  </si>
  <si>
    <t>Pemberton Township</t>
  </si>
  <si>
    <t>Egg Harbor Road</t>
  </si>
  <si>
    <t>Hurffville Grenlock Road</t>
  </si>
  <si>
    <t>Williamstown Road</t>
  </si>
  <si>
    <t>Coles Mill Road</t>
  </si>
  <si>
    <t>Franklin Twp (Gloucester Co)</t>
  </si>
  <si>
    <t>Kresson Road</t>
  </si>
  <si>
    <t>Springdale Road</t>
  </si>
  <si>
    <t>Hurfville Crosskeys Road</t>
  </si>
  <si>
    <t>Fries Mill Road</t>
  </si>
  <si>
    <t>Hamilton Avenue</t>
  </si>
  <si>
    <t>Charleston Road</t>
  </si>
  <si>
    <t>Kennedy Way</t>
  </si>
  <si>
    <t>Willingboro Township</t>
  </si>
  <si>
    <t>Chestnut Avenue</t>
  </si>
  <si>
    <t>White Horse-Hamilton Sq Road</t>
  </si>
  <si>
    <t>Haddonfield Road</t>
  </si>
  <si>
    <t>WYNWOOD AV</t>
  </si>
  <si>
    <t>South Clinton Avenue</t>
  </si>
  <si>
    <t>Center Square Road</t>
  </si>
  <si>
    <t>HERON RD</t>
  </si>
  <si>
    <t>Logan Township</t>
  </si>
  <si>
    <t>Levitt Parkway</t>
  </si>
  <si>
    <t>Sunset Road</t>
  </si>
  <si>
    <t>Fishpond Road</t>
  </si>
  <si>
    <t>Yardville-Hamilton Square Road</t>
  </si>
  <si>
    <t>Pine Street</t>
  </si>
  <si>
    <t>South Avenue</t>
  </si>
  <si>
    <t>Mount Holly Township</t>
  </si>
  <si>
    <t>Green Tree Road</t>
  </si>
  <si>
    <t>Unknown</t>
  </si>
  <si>
    <t>Parkway Avenue</t>
  </si>
  <si>
    <t>Ewing Township</t>
  </si>
  <si>
    <t>Blackwood-Clementon Road</t>
  </si>
  <si>
    <t>Laurel Road</t>
  </si>
  <si>
    <t>Gloucester Township</t>
  </si>
  <si>
    <t>Williamstown-New Freedom Road</t>
  </si>
  <si>
    <t>New Brooklyn - Blackwood Road</t>
  </si>
  <si>
    <t>Winslow Township</t>
  </si>
  <si>
    <t>Haddonfield-Berlin Road</t>
  </si>
  <si>
    <t>CRANFORD RD</t>
  </si>
  <si>
    <t>Main Road</t>
  </si>
  <si>
    <t>CATAWBA AV</t>
  </si>
  <si>
    <t>Roebling Avenue</t>
  </si>
  <si>
    <t>Quaker Road</t>
  </si>
  <si>
    <t>Parkside Avenue</t>
  </si>
  <si>
    <t>Stuyvesant Avenue</t>
  </si>
  <si>
    <t>US 206 Southbound</t>
  </si>
  <si>
    <t>North Olden Ave Extension</t>
  </si>
  <si>
    <t>College Road</t>
  </si>
  <si>
    <t>Erial Road</t>
  </si>
  <si>
    <t>Elk Road</t>
  </si>
  <si>
    <t>New Freedom Road</t>
  </si>
  <si>
    <t>Elk Township</t>
  </si>
  <si>
    <t>Scotch Road</t>
  </si>
  <si>
    <t>Greenwood Avenue</t>
  </si>
  <si>
    <t>DIVISION ST</t>
  </si>
  <si>
    <t>Chambers Street</t>
  </si>
  <si>
    <t>Liberty Street</t>
  </si>
  <si>
    <t>Delsea Drive</t>
  </si>
  <si>
    <t>Heston Street</t>
  </si>
  <si>
    <t>Glassboro Borough</t>
  </si>
  <si>
    <t>N.J.D.O.T.</t>
  </si>
  <si>
    <t>United States Avenue</t>
  </si>
  <si>
    <t>Lindenwold Borough</t>
  </si>
  <si>
    <t>Newton Avenue</t>
  </si>
  <si>
    <t>S 11TH ST</t>
  </si>
  <si>
    <t>Camden City</t>
  </si>
  <si>
    <t>Woodlane Road</t>
  </si>
  <si>
    <t>ORCHARD LN</t>
  </si>
  <si>
    <t>Westampton Township</t>
  </si>
  <si>
    <t>Sicklerville Road</t>
  </si>
  <si>
    <t>MERCER ST</t>
  </si>
  <si>
    <t>Burlington-Mount Holly Road</t>
  </si>
  <si>
    <t>CADILLAC RD</t>
  </si>
  <si>
    <t>Burlington Township</t>
  </si>
  <si>
    <t>Salem Road</t>
  </si>
  <si>
    <t>Little Gloucester Road</t>
  </si>
  <si>
    <t>Echelon Road</t>
  </si>
  <si>
    <t>Somerdale Road</t>
  </si>
  <si>
    <t>One Mile Road</t>
  </si>
  <si>
    <t>Evergreen Avenue</t>
  </si>
  <si>
    <t>Red Bank Avenue</t>
  </si>
  <si>
    <t>Woodbury City</t>
  </si>
  <si>
    <t>Stokes Road</t>
  </si>
  <si>
    <t>Willow Grove Road</t>
  </si>
  <si>
    <t>Shamong Township</t>
  </si>
  <si>
    <t>Cooper Street</t>
  </si>
  <si>
    <t>Erial - Williamstown Road</t>
  </si>
  <si>
    <t>Perry Street</t>
  </si>
  <si>
    <t>Southard Street</t>
  </si>
  <si>
    <t>Robbinsville-Allentown Road</t>
  </si>
  <si>
    <t>W MANOR WAY</t>
  </si>
  <si>
    <t>Washington Twp  (Mercer Co)</t>
  </si>
  <si>
    <t>GARFIELD DR</t>
  </si>
  <si>
    <t>Church Road</t>
  </si>
  <si>
    <t>Mount Laurel Township</t>
  </si>
  <si>
    <t>Vansciver  Parkway</t>
  </si>
  <si>
    <t>Chapel Avenue</t>
  </si>
  <si>
    <t>LENAPE DR</t>
  </si>
  <si>
    <t>Montgomery Street</t>
  </si>
  <si>
    <t>Quakerbridge Road</t>
  </si>
  <si>
    <t>Sloan Avenue</t>
  </si>
  <si>
    <t>Greentree Road</t>
  </si>
  <si>
    <t>Brunswick Avenue</t>
  </si>
  <si>
    <t>Williamstown-Sicklerville Road</t>
  </si>
  <si>
    <t>PRINCETON RD</t>
  </si>
  <si>
    <t>Monroe Twp (Gloucester Co)</t>
  </si>
  <si>
    <t>Homan Avenue</t>
  </si>
  <si>
    <t>Grovers Mill Road</t>
  </si>
  <si>
    <t>Cedar Lane</t>
  </si>
  <si>
    <t>Mullica Hill Road</t>
  </si>
  <si>
    <t>Lambs Road</t>
  </si>
  <si>
    <t>Harrison Township</t>
  </si>
  <si>
    <t>ARDMORE AV</t>
  </si>
  <si>
    <t>BECKETT RD</t>
  </si>
  <si>
    <t>Mount Holly-Lumberton Road</t>
  </si>
  <si>
    <t>Rancocas-Mount Holly Road</t>
  </si>
  <si>
    <t>New Albany Road</t>
  </si>
  <si>
    <t>Tom Brown Road</t>
  </si>
  <si>
    <t>Moorestown Township</t>
  </si>
  <si>
    <t>Beacon Avenue</t>
  </si>
  <si>
    <t>Clementon Road</t>
  </si>
  <si>
    <t>Franklin Avenue</t>
  </si>
  <si>
    <t>Berlin Borough</t>
  </si>
  <si>
    <t>North Park Drive</t>
  </si>
  <si>
    <t>Berlin Cross Keys Road</t>
  </si>
  <si>
    <t>Blenheim - Erial Road</t>
  </si>
  <si>
    <t>Tice Avenue</t>
  </si>
  <si>
    <t>Gibbsboro Road</t>
  </si>
  <si>
    <t>OHIO AV</t>
  </si>
  <si>
    <t>Clementon Borough</t>
  </si>
  <si>
    <t>Arctic Parkway</t>
  </si>
  <si>
    <t>Hughes Drive</t>
  </si>
  <si>
    <t>Paxson Avenue</t>
  </si>
  <si>
    <t>South Broad Street</t>
  </si>
  <si>
    <t>KIM VALLEY RD</t>
  </si>
  <si>
    <t>DAYTON ST</t>
  </si>
  <si>
    <t>NJ 129</t>
  </si>
  <si>
    <t>Lalor Street</t>
  </si>
  <si>
    <t>Highland Avenue</t>
  </si>
  <si>
    <t>Pennsauken Township</t>
  </si>
  <si>
    <t>New York Avenue</t>
  </si>
  <si>
    <t>Mulberry Street</t>
  </si>
  <si>
    <t>Lawrence Twp (Mercer Co)</t>
  </si>
  <si>
    <t>Benjamin Franklin Corner Road</t>
  </si>
  <si>
    <t>Princeton Pike</t>
  </si>
  <si>
    <t>ANDERSON ST</t>
  </si>
  <si>
    <t>Harrisonville Road</t>
  </si>
  <si>
    <t>Clems Run</t>
  </si>
  <si>
    <t>Whig Lane Road</t>
  </si>
  <si>
    <t>Ellis Mill Road</t>
  </si>
  <si>
    <t>Brace Road</t>
  </si>
  <si>
    <t>Kings Highway</t>
  </si>
  <si>
    <t>NJ 73</t>
  </si>
  <si>
    <t>PINEY HOLLOW RD</t>
  </si>
  <si>
    <t>VALLEYBROOK WEST</t>
  </si>
  <si>
    <t>Camden Avenue</t>
  </si>
  <si>
    <t>Lenola Road</t>
  </si>
  <si>
    <t>HANCOCK LN</t>
  </si>
  <si>
    <t>SKEET RD</t>
  </si>
  <si>
    <t>HAWKINS RD</t>
  </si>
  <si>
    <t>Medford Township</t>
  </si>
  <si>
    <t>Beverly Road</t>
  </si>
  <si>
    <t>Mount Ephraim Avenue</t>
  </si>
  <si>
    <t>Kaighns Avenue</t>
  </si>
  <si>
    <t>Eayrestown Road</t>
  </si>
  <si>
    <t>BOBBYS RUN BLVD</t>
  </si>
  <si>
    <t>Lumberton Township</t>
  </si>
  <si>
    <t>COLUMBUS AV</t>
  </si>
  <si>
    <t>North Maple Avenue</t>
  </si>
  <si>
    <t>Evesham Township</t>
  </si>
  <si>
    <t>Chestnut Street</t>
  </si>
  <si>
    <t>S 6TH ST</t>
  </si>
  <si>
    <t>Cherrywood Drive</t>
  </si>
  <si>
    <t>Hampton Road</t>
  </si>
  <si>
    <t>SALINA RD</t>
  </si>
  <si>
    <t>Keim Blvd/Nj 413</t>
  </si>
  <si>
    <t>W BROAD ST</t>
  </si>
  <si>
    <t>Burlington City</t>
  </si>
  <si>
    <t>High Street</t>
  </si>
  <si>
    <t>Grove Street</t>
  </si>
  <si>
    <t>Park Boulevard</t>
  </si>
  <si>
    <t>Tomlin Station Road</t>
  </si>
  <si>
    <t>East Greenwich Township</t>
  </si>
  <si>
    <t>Pennington-Titusville Road</t>
  </si>
  <si>
    <t>CHURCH RD</t>
  </si>
  <si>
    <t>Hickstown Road</t>
  </si>
  <si>
    <t>Peter Cheeseman Lane</t>
  </si>
  <si>
    <t>Greenloch-Little Gloucester Road</t>
  </si>
  <si>
    <t>PRINCETON AV</t>
  </si>
  <si>
    <t>Hainesport-Mt Laurel Road</t>
  </si>
  <si>
    <t>ACADEMY DR</t>
  </si>
  <si>
    <t>Prospect Street</t>
  </si>
  <si>
    <t>Bellevue Avenue</t>
  </si>
  <si>
    <t>Cedarbrook Road</t>
  </si>
  <si>
    <t>Hayes Mill Road</t>
  </si>
  <si>
    <t>SOUTHFIELD RD</t>
  </si>
  <si>
    <t>West Hanover Street</t>
  </si>
  <si>
    <t>Monmouth Street</t>
  </si>
  <si>
    <t>HAMPTON AV</t>
  </si>
  <si>
    <t>Woodbury-Turnersville Road</t>
  </si>
  <si>
    <t>WILSON RD</t>
  </si>
  <si>
    <t>OHIO AVE</t>
  </si>
  <si>
    <t>Calhoun Street</t>
  </si>
  <si>
    <t>West Ingham Avenue</t>
  </si>
  <si>
    <t>Pennington Road</t>
  </si>
  <si>
    <t>Main Street</t>
  </si>
  <si>
    <t>Edinberg Road</t>
  </si>
  <si>
    <t>Union Mill Road</t>
  </si>
  <si>
    <t>Pemberton-Browns Mills Road</t>
  </si>
  <si>
    <t>Juliustown Road</t>
  </si>
  <si>
    <t>Sewell Street</t>
  </si>
  <si>
    <t>WOODSIDE AV</t>
  </si>
  <si>
    <t>Ganttown Road</t>
  </si>
  <si>
    <t>Weymouth Road</t>
  </si>
  <si>
    <t>Rancocas Bypass</t>
  </si>
  <si>
    <t>Berkley Road</t>
  </si>
  <si>
    <t>Haddon Avenue</t>
  </si>
  <si>
    <t>Maple Avenue</t>
  </si>
  <si>
    <t>Haddon Township</t>
  </si>
  <si>
    <t>SPRING ST</t>
  </si>
  <si>
    <t>DUDLEY AV</t>
  </si>
  <si>
    <t>Evesboro-Medford Road</t>
  </si>
  <si>
    <t>Wisteria Avenue</t>
  </si>
  <si>
    <t>Merchantville borough</t>
  </si>
  <si>
    <t>Cross Keys Williamstown Road</t>
  </si>
  <si>
    <t>Federal Street</t>
  </si>
  <si>
    <t>River Road</t>
  </si>
  <si>
    <t>Whitehorse Avenue</t>
  </si>
  <si>
    <t>GARWOOD RD</t>
  </si>
  <si>
    <t>BROMLEY BLV</t>
  </si>
  <si>
    <t>Trenton Road</t>
  </si>
  <si>
    <t>Broadway</t>
  </si>
  <si>
    <t>BROMLEY BLVD</t>
  </si>
  <si>
    <t>Branch Avenue</t>
  </si>
  <si>
    <t>Erial Avenue</t>
  </si>
  <si>
    <t>Pine Hill Borough</t>
  </si>
  <si>
    <t>Elbo Lane</t>
  </si>
  <si>
    <t>Burlington Bypass</t>
  </si>
  <si>
    <t>EAYRESTOWN RD</t>
  </si>
  <si>
    <t>Magnolia New Lisbon Road</t>
  </si>
  <si>
    <t>ARK RD</t>
  </si>
  <si>
    <t>Marter Avenue</t>
  </si>
  <si>
    <t>CENTERTON RD</t>
  </si>
  <si>
    <t>Pemberton By-Pass</t>
  </si>
  <si>
    <t>ATLANTIC AV</t>
  </si>
  <si>
    <t>ROSE ST</t>
  </si>
  <si>
    <t>N LOCUST AV</t>
  </si>
  <si>
    <t>LOCUST ST</t>
  </si>
  <si>
    <t>PETERS LN</t>
  </si>
  <si>
    <t>MEADOW DR</t>
  </si>
  <si>
    <t>Springside Road</t>
  </si>
  <si>
    <t>Walt Whitman Boulevard</t>
  </si>
  <si>
    <t>Corkery Lane</t>
  </si>
  <si>
    <t>JANVIER RD</t>
  </si>
  <si>
    <t>Berlin Avenue</t>
  </si>
  <si>
    <t>Stratford Borough</t>
  </si>
  <si>
    <t>Erial - Clementon Road</t>
  </si>
  <si>
    <t>FOREST GROVE RD</t>
  </si>
  <si>
    <t>S BLUE BELL RD</t>
  </si>
  <si>
    <t>STARTFORD RD</t>
  </si>
  <si>
    <t>East Main Street</t>
  </si>
  <si>
    <t>Bridge Street</t>
  </si>
  <si>
    <t>COOPER AV</t>
  </si>
  <si>
    <t>Williamstown - Winslow Road</t>
  </si>
  <si>
    <t>MORRIS AV</t>
  </si>
  <si>
    <t>GENESEE ST</t>
  </si>
  <si>
    <t>Browning Road</t>
  </si>
  <si>
    <t>Cohawkin Road</t>
  </si>
  <si>
    <t>Whitehorse-Mercerville Road</t>
  </si>
  <si>
    <t>Nottingham Way</t>
  </si>
  <si>
    <t>Young Road</t>
  </si>
  <si>
    <t>DORCHESTER DR</t>
  </si>
  <si>
    <t>Ellis Street</t>
  </si>
  <si>
    <t>CHURCH ST</t>
  </si>
  <si>
    <t>KEARSLEY RD</t>
  </si>
  <si>
    <t>Arena Drive</t>
  </si>
  <si>
    <t>Hempstead Road</t>
  </si>
  <si>
    <t>Hudson Street</t>
  </si>
  <si>
    <t>RABBIT HILL RD</t>
  </si>
  <si>
    <t>Hay Street</t>
  </si>
  <si>
    <t>Robbinsville Road</t>
  </si>
  <si>
    <t>Aura Road</t>
  </si>
  <si>
    <t>MADDOCK AV</t>
  </si>
  <si>
    <t>East Barber Avenue</t>
  </si>
  <si>
    <t>FREEMAN ALLEY</t>
  </si>
  <si>
    <t>RUTHERFORD AV</t>
  </si>
  <si>
    <t>Blackwood Avenue</t>
  </si>
  <si>
    <t>Pitman Downer Road</t>
  </si>
  <si>
    <t>REGULUS DR</t>
  </si>
  <si>
    <t>Adeline Street</t>
  </si>
  <si>
    <t>BEATTY ST</t>
  </si>
  <si>
    <t>BRADFORD AV</t>
  </si>
  <si>
    <t>Chews Landing Rd - Clementon Road</t>
  </si>
  <si>
    <t>Village Rd West</t>
  </si>
  <si>
    <t>PHILLIPS AV</t>
  </si>
  <si>
    <t>WESTMINSTER DR</t>
  </si>
  <si>
    <t>HEIL AV</t>
  </si>
  <si>
    <t>LONG BOW DR</t>
  </si>
  <si>
    <t>BROOKWOOD RD</t>
  </si>
  <si>
    <t>North Woodbury Road</t>
  </si>
  <si>
    <t>Tylers Mill Road</t>
  </si>
  <si>
    <t>Mantua Township</t>
  </si>
  <si>
    <t>FARRAGUT AV</t>
  </si>
  <si>
    <t>INDIANA AVE</t>
  </si>
  <si>
    <t>Kelly Driver Road</t>
  </si>
  <si>
    <t>George Dye Road</t>
  </si>
  <si>
    <t>ESTATES BLVD</t>
  </si>
  <si>
    <t>Clayton Road</t>
  </si>
  <si>
    <t>Franklinville Road</t>
  </si>
  <si>
    <t>N Harrison St</t>
  </si>
  <si>
    <t>Valley Road</t>
  </si>
  <si>
    <t>Princeton Township</t>
  </si>
  <si>
    <t>LINCOLN DR</t>
  </si>
  <si>
    <t>Gibbsboro Borough</t>
  </si>
  <si>
    <t>Cooper Road</t>
  </si>
  <si>
    <t>Dixontown Road</t>
  </si>
  <si>
    <t>Hartford Road</t>
  </si>
  <si>
    <t>Himmelein Road</t>
  </si>
  <si>
    <t>MT PLEASANT RD</t>
  </si>
  <si>
    <t>N 8th Street</t>
  </si>
  <si>
    <t>LINDEN ST</t>
  </si>
  <si>
    <t>South 9th Street</t>
  </si>
  <si>
    <t>THURMSN ST</t>
  </si>
  <si>
    <t>Landing Street</t>
  </si>
  <si>
    <t>Public Road</t>
  </si>
  <si>
    <t>SPRING GARDEN ST</t>
  </si>
  <si>
    <t>Palmyra Borough</t>
  </si>
  <si>
    <t>Carmen Street</t>
  </si>
  <si>
    <t>Martin Luther King Jr Boulevard</t>
  </si>
  <si>
    <t>Broad Street</t>
  </si>
  <si>
    <t>Cinnaminson Avenue</t>
  </si>
  <si>
    <t>Cambridge Street</t>
  </si>
  <si>
    <t>Tuckerton Road</t>
  </si>
  <si>
    <t>JACKSON RD</t>
  </si>
  <si>
    <t>Moorestown Riverton Road</t>
  </si>
  <si>
    <t>PARRY RD</t>
  </si>
  <si>
    <t>Cinnaminson Township</t>
  </si>
  <si>
    <t>South 27th Street</t>
  </si>
  <si>
    <t>Howell Street</t>
  </si>
  <si>
    <t>Estate Street</t>
  </si>
  <si>
    <t>Park Avenue</t>
  </si>
  <si>
    <t>CRAMER ST</t>
  </si>
  <si>
    <t>BANK ST</t>
  </si>
  <si>
    <t>PFEIFFER ST</t>
  </si>
  <si>
    <t>Cooper Landing Road</t>
  </si>
  <si>
    <t>Berlin Township</t>
  </si>
  <si>
    <t>Willingboro Parkway</t>
  </si>
  <si>
    <t>Bank Street</t>
  </si>
  <si>
    <t>BRIGGS RD</t>
  </si>
  <si>
    <t>DEARBORN CIR</t>
  </si>
  <si>
    <t>Sheridan Street</t>
  </si>
  <si>
    <t>Vesper Avenue</t>
  </si>
  <si>
    <t>Flanders Avenue</t>
  </si>
  <si>
    <t>COLLINS RD</t>
  </si>
  <si>
    <t>WILLOW RD</t>
  </si>
  <si>
    <t>Maple Shade Township</t>
  </si>
  <si>
    <t>Democrat Road</t>
  </si>
  <si>
    <t>COUNTRY CLUB RD</t>
  </si>
  <si>
    <t>Cropwell Road</t>
  </si>
  <si>
    <t>10th Street</t>
  </si>
  <si>
    <t>RENAISSANCE DR</t>
  </si>
  <si>
    <t>East Church Road</t>
  </si>
  <si>
    <t>FELLOWSHIP RD</t>
  </si>
  <si>
    <t>Temple Boulevard</t>
  </si>
  <si>
    <t>Westfield Avenue</t>
  </si>
  <si>
    <t>Baird Boulevard</t>
  </si>
  <si>
    <t>Woodcrest Road</t>
  </si>
  <si>
    <t>Woodbury-Glassboro Road</t>
  </si>
  <si>
    <t>Center Street</t>
  </si>
  <si>
    <t>Jarvis Road</t>
  </si>
  <si>
    <t>East Atlantic Avenue</t>
  </si>
  <si>
    <t>Magnolia Borough</t>
  </si>
  <si>
    <t>Malaga Road</t>
  </si>
  <si>
    <t>REDWOOD AV</t>
  </si>
  <si>
    <t>EAST PARK DR</t>
  </si>
  <si>
    <t>Old Black Horse Pike</t>
  </si>
  <si>
    <t>Elmer Barnaboro Road</t>
  </si>
  <si>
    <t>Province Line Road</t>
  </si>
  <si>
    <t>Barlow Street</t>
  </si>
  <si>
    <t>Ward Street</t>
  </si>
  <si>
    <t>Hightstown Borough</t>
  </si>
  <si>
    <t>S Harrison St</t>
  </si>
  <si>
    <t>Hartley Ave</t>
  </si>
  <si>
    <t>Heightstown Road</t>
  </si>
  <si>
    <t>Kresson - Gibbsboro Road</t>
  </si>
  <si>
    <t>HEWITT AV</t>
  </si>
  <si>
    <t>Barnsboro Road</t>
  </si>
  <si>
    <t>ST CLAIR AV</t>
  </si>
  <si>
    <t>WALNUT AV</t>
  </si>
  <si>
    <t>Village Rd East</t>
  </si>
  <si>
    <t>WALNUT LN</t>
  </si>
  <si>
    <t>CLEVELAND AV</t>
  </si>
  <si>
    <t>HOBART AV</t>
  </si>
  <si>
    <t>Jefferson Avenue</t>
  </si>
  <si>
    <t>Jackson Road</t>
  </si>
  <si>
    <t>WASHINGTON AVE</t>
  </si>
  <si>
    <t>Hoffman Avenue</t>
  </si>
  <si>
    <t>Oakland Street</t>
  </si>
  <si>
    <t>Market Street</t>
  </si>
  <si>
    <t>SHEPPARDS ST</t>
  </si>
  <si>
    <t>Breakneck Road</t>
  </si>
  <si>
    <t>Cedar Road</t>
  </si>
  <si>
    <t>West State Street</t>
  </si>
  <si>
    <t>3RD ST</t>
  </si>
  <si>
    <t>2nd Street</t>
  </si>
  <si>
    <t>Hudson Avenue</t>
  </si>
  <si>
    <t>Grand Street</t>
  </si>
  <si>
    <t>Spruce Street</t>
  </si>
  <si>
    <t>Ewingville Road</t>
  </si>
  <si>
    <t>Probasco Road</t>
  </si>
  <si>
    <t>Twin Rivers Drive</t>
  </si>
  <si>
    <t>REEVES AV</t>
  </si>
  <si>
    <t>REMSEN AV</t>
  </si>
  <si>
    <t>NEW VILLAGE RD</t>
  </si>
  <si>
    <t>Village Road West</t>
  </si>
  <si>
    <t>WINDSOR CENTER DR</t>
  </si>
  <si>
    <t>DUTCH MILL RD</t>
  </si>
  <si>
    <t>Atlantic Ave</t>
  </si>
  <si>
    <t>S 10TH ST</t>
  </si>
  <si>
    <t>STOKELY AV</t>
  </si>
  <si>
    <t>GRANT AV</t>
  </si>
  <si>
    <t>Railroad Avenue</t>
  </si>
  <si>
    <t>EUCLID AV</t>
  </si>
  <si>
    <t>Brunswick Pike</t>
  </si>
  <si>
    <t>Harbourton-Rocktown Road</t>
  </si>
  <si>
    <t>Barnsboro-Blackwood Road</t>
  </si>
  <si>
    <t>Groveville-Allentown Road</t>
  </si>
  <si>
    <t>STANTON AV</t>
  </si>
  <si>
    <t>LAWRENCE ST</t>
  </si>
  <si>
    <t>BERNARD ST</t>
  </si>
  <si>
    <t>South Woodbury Road</t>
  </si>
  <si>
    <t>Pitman Road</t>
  </si>
  <si>
    <t>Pitman Borough</t>
  </si>
  <si>
    <t>South Hermitage Avenue</t>
  </si>
  <si>
    <t>HEATH AVE</t>
  </si>
  <si>
    <t>Dutch Neck Road</t>
  </si>
  <si>
    <t>HICKORY CORNER RD</t>
  </si>
  <si>
    <t>West Upper Ferry Road</t>
  </si>
  <si>
    <t>Grand Avenue</t>
  </si>
  <si>
    <t>Carter Road</t>
  </si>
  <si>
    <t>Elm Ridge Road</t>
  </si>
  <si>
    <t>South Barber Avenue</t>
  </si>
  <si>
    <t>South Evergreen Avenue</t>
  </si>
  <si>
    <t>Burlington Pike</t>
  </si>
  <si>
    <t>Cove Road</t>
  </si>
  <si>
    <t>BETHEL MILL RD</t>
  </si>
  <si>
    <t>South Maple Avenue</t>
  </si>
  <si>
    <t>Turnersville Road</t>
  </si>
  <si>
    <t>Medford Lakes Road</t>
  </si>
  <si>
    <t>OAKSHADE RD</t>
  </si>
  <si>
    <t>Tabernacle Township</t>
  </si>
  <si>
    <t>Elmwood Road</t>
  </si>
  <si>
    <t>Best Avenue</t>
  </si>
  <si>
    <t>STATE ST</t>
  </si>
  <si>
    <t>CLARK ST</t>
  </si>
  <si>
    <t>SHORT HILLS DR</t>
  </si>
  <si>
    <t>Warwick Road</t>
  </si>
  <si>
    <t>WALNUT AVE</t>
  </si>
  <si>
    <t>Garfield Avenue</t>
  </si>
  <si>
    <t>Park Drive</t>
  </si>
  <si>
    <t>LOUIS ST</t>
  </si>
  <si>
    <t>North 3rd Street</t>
  </si>
  <si>
    <t>UNION ST</t>
  </si>
  <si>
    <t>HANOVER BLVD</t>
  </si>
  <si>
    <t>CHAPEL AV</t>
  </si>
  <si>
    <t>Masonville-Fostertown Road</t>
  </si>
  <si>
    <t>Hainesport Township</t>
  </si>
  <si>
    <t>Buck Road</t>
  </si>
  <si>
    <t>Monroeville Road</t>
  </si>
  <si>
    <t>Medford-Mount Holly Road</t>
  </si>
  <si>
    <t>Fostertown Road</t>
  </si>
  <si>
    <t>Masonville-Centerton Ark Road</t>
  </si>
  <si>
    <t>LARCHMONT BLVD</t>
  </si>
  <si>
    <t>Moorestown-Bridgeboro Road</t>
  </si>
  <si>
    <t>Delran Township</t>
  </si>
  <si>
    <t>Ferry Avenue</t>
  </si>
  <si>
    <t>PLEASANT VALLEY AV</t>
  </si>
  <si>
    <t>Farnsworth Avenue</t>
  </si>
  <si>
    <t>Park Street</t>
  </si>
  <si>
    <t>Bordentown City</t>
  </si>
  <si>
    <t>TREMONT ST</t>
  </si>
  <si>
    <t>LEAF AV</t>
  </si>
  <si>
    <t>BENIGNO BLVD</t>
  </si>
  <si>
    <t>Bellmawr Borough</t>
  </si>
  <si>
    <t>Columbus Street</t>
  </si>
  <si>
    <t>Old York Road</t>
  </si>
  <si>
    <t>Florence Township</t>
  </si>
  <si>
    <t>PEARL ST</t>
  </si>
  <si>
    <t>EVANS RD</t>
  </si>
  <si>
    <t>BRICK RD</t>
  </si>
  <si>
    <t>Jacksonville-Hedding Road</t>
  </si>
  <si>
    <t>Mansfield Twp (Burlington Co)</t>
  </si>
  <si>
    <t>S 35TH ST</t>
  </si>
  <si>
    <t>South 4th Street</t>
  </si>
  <si>
    <t>UNITED STATES AV</t>
  </si>
  <si>
    <t>MANSFIELD BLVD</t>
  </si>
  <si>
    <t>Morgan Boulevard</t>
  </si>
  <si>
    <t>MASTER ST</t>
  </si>
  <si>
    <t>TWIN HILL DR</t>
  </si>
  <si>
    <t>Bridgeboro Road</t>
  </si>
  <si>
    <t>Westfield Road</t>
  </si>
  <si>
    <t>Warren Street</t>
  </si>
  <si>
    <t>Manor Road</t>
  </si>
  <si>
    <t>Beverly City</t>
  </si>
  <si>
    <t>Crosswicks Street</t>
  </si>
  <si>
    <t>Chesterfield Township</t>
  </si>
  <si>
    <t>Mott Avenue</t>
  </si>
  <si>
    <t>LINCOLN AVE</t>
  </si>
  <si>
    <t>Stacy Haines Road</t>
  </si>
  <si>
    <t>W RAILROAD AV</t>
  </si>
  <si>
    <t>EVERGREEN BLVD</t>
  </si>
  <si>
    <t>New Brooklyn Road</t>
  </si>
  <si>
    <t>PRINCETON BLVD</t>
  </si>
  <si>
    <t>South Broadway</t>
  </si>
  <si>
    <t>West Holly Avenue</t>
  </si>
  <si>
    <t>Pemberton -Juliustown Road</t>
  </si>
  <si>
    <t>Pointville Road</t>
  </si>
  <si>
    <t>NEW YORK AV</t>
  </si>
  <si>
    <t>E 7TH AV</t>
  </si>
  <si>
    <t>HOLLY LN</t>
  </si>
  <si>
    <t>TOWN SQUARE BLVD</t>
  </si>
  <si>
    <t>RAILROAD AV</t>
  </si>
  <si>
    <t>Hampton Street</t>
  </si>
  <si>
    <t>Hanover Street</t>
  </si>
  <si>
    <t>Pemberton Borough</t>
  </si>
  <si>
    <t>BIRCHFIELD DR</t>
  </si>
  <si>
    <t>HIGH ST</t>
  </si>
  <si>
    <t>Berlin Road</t>
  </si>
  <si>
    <t>ERIAL RD</t>
  </si>
  <si>
    <t>RAND ST</t>
  </si>
  <si>
    <t>Cross Keys-Glassboro Road</t>
  </si>
  <si>
    <t>ARBOUR LN</t>
  </si>
  <si>
    <t>MONMOUTH ST</t>
  </si>
  <si>
    <t>HANOVER ST</t>
  </si>
  <si>
    <t>LAMBERTON ST</t>
  </si>
  <si>
    <t>Newkirk Avenue</t>
  </si>
  <si>
    <t>SYLVAN AV</t>
  </si>
  <si>
    <t>CHADBURY RD</t>
  </si>
  <si>
    <t>WILLOW GROVE RD</t>
  </si>
  <si>
    <t>BROAD ACRES DR</t>
  </si>
  <si>
    <t>Garden Street</t>
  </si>
  <si>
    <t>West Main Street</t>
  </si>
  <si>
    <t>Bluebell Road</t>
  </si>
  <si>
    <t>High Hill Road</t>
  </si>
  <si>
    <t>Staton Avenue</t>
  </si>
  <si>
    <t>West Atlantic Avenue</t>
  </si>
  <si>
    <t>Haddon Heights Borough</t>
  </si>
  <si>
    <t>Causeways Road</t>
  </si>
  <si>
    <t>New Brooklyn - Blue Anchor Road</t>
  </si>
  <si>
    <t>Ingleside Avenue</t>
  </si>
  <si>
    <t>North Post Road</t>
  </si>
  <si>
    <t>MIFFLIN ST</t>
  </si>
  <si>
    <t>Wrightstown-Cookstown Road</t>
  </si>
  <si>
    <t>Mcguire Afb Access Road</t>
  </si>
  <si>
    <t>New Hanover Township</t>
  </si>
  <si>
    <t>Morris Drive</t>
  </si>
  <si>
    <t>PENNSYLVANIA AV</t>
  </si>
  <si>
    <t>Clayton-Aura Road</t>
  </si>
  <si>
    <t>CUYLER AV</t>
  </si>
  <si>
    <t>NAMI LN</t>
  </si>
  <si>
    <t>GIRARD RD</t>
  </si>
  <si>
    <t>COUNTY HOUSE RD</t>
  </si>
  <si>
    <t>W THIRD ST</t>
  </si>
  <si>
    <t>TEXAS AV</t>
  </si>
  <si>
    <t>EXECUTIVE DR</t>
  </si>
  <si>
    <t>Somerdale Borough</t>
  </si>
  <si>
    <t>Unionville Road</t>
  </si>
  <si>
    <t>Lawrence Station Road</t>
  </si>
  <si>
    <t>ORLANDO DR</t>
  </si>
  <si>
    <t>Sullivan Way</t>
  </si>
  <si>
    <t>EDGEWOOD AV</t>
  </si>
  <si>
    <t>HEMLOCK TER</t>
  </si>
  <si>
    <t>Rosedale Road</t>
  </si>
  <si>
    <t>WHITE BIRCH RD</t>
  </si>
  <si>
    <t>West Park Avenue</t>
  </si>
  <si>
    <t>CANAL POINTE BLVD</t>
  </si>
  <si>
    <t>CARNEGIE BLVD W</t>
  </si>
  <si>
    <t>TYLER ST</t>
  </si>
  <si>
    <t>Alexander Road</t>
  </si>
  <si>
    <t>EMORY AV</t>
  </si>
  <si>
    <t>Moorestown-Centreton Road</t>
  </si>
  <si>
    <t>Chester Avenue</t>
  </si>
  <si>
    <t>WHITTAKER AV</t>
  </si>
  <si>
    <t>ELM ST</t>
  </si>
  <si>
    <t>SWEETS AV</t>
  </si>
  <si>
    <t>S 10th Street</t>
  </si>
  <si>
    <t>NORWAY AV</t>
  </si>
  <si>
    <t>BALOG AV</t>
  </si>
  <si>
    <t>N Willow St</t>
  </si>
  <si>
    <t>PASSAIC ST</t>
  </si>
  <si>
    <t>MULLEN DR</t>
  </si>
  <si>
    <t>HIDER LN</t>
  </si>
  <si>
    <t>US 130</t>
  </si>
  <si>
    <t>PARK AV</t>
  </si>
  <si>
    <t>ARLINGTON AVE</t>
  </si>
  <si>
    <t>Snowden Lane</t>
  </si>
  <si>
    <t>East State Street Extension</t>
  </si>
  <si>
    <t>Heritage Road</t>
  </si>
  <si>
    <t>DYE ST</t>
  </si>
  <si>
    <t>Union Avenue</t>
  </si>
  <si>
    <t>E WASHINGTON AVE</t>
  </si>
  <si>
    <t>Hillcrest Avenue</t>
  </si>
  <si>
    <t>PROSPECT AV</t>
  </si>
  <si>
    <t>Myrth Avenue</t>
  </si>
  <si>
    <t>Terrace Avenue</t>
  </si>
  <si>
    <t>DEPTFORD AV</t>
  </si>
  <si>
    <t>Bordentown-Georgetown Road</t>
  </si>
  <si>
    <t>Bordentown Township</t>
  </si>
  <si>
    <t>POND RD</t>
  </si>
  <si>
    <t>Creek Road</t>
  </si>
  <si>
    <t>WINDSOR LN</t>
  </si>
  <si>
    <t>CYPRESS LN</t>
  </si>
  <si>
    <t>CULBERTSON AV</t>
  </si>
  <si>
    <t>JERSEY ST</t>
  </si>
  <si>
    <t>RUSLING ST</t>
  </si>
  <si>
    <t>Swedesboro Billingsport Road</t>
  </si>
  <si>
    <t>Greenwich Twp (Gloucester Co)</t>
  </si>
  <si>
    <t>Walnut Avenue</t>
  </si>
  <si>
    <t>East Holly Avenue</t>
  </si>
  <si>
    <t>OAK CREEK CIRCLE</t>
  </si>
  <si>
    <t>NJ 33</t>
  </si>
  <si>
    <t>WASHINGTON BLVD</t>
  </si>
  <si>
    <t>West End Avenue</t>
  </si>
  <si>
    <t>ORR RD</t>
  </si>
  <si>
    <t>WILLIAM ST</t>
  </si>
  <si>
    <t>Vaughn Drive</t>
  </si>
  <si>
    <t>CHASE ST</t>
  </si>
  <si>
    <t>IRVINGTON PL</t>
  </si>
  <si>
    <t>Thomlinson`s Mill Road</t>
  </si>
  <si>
    <t>KINGS GRANT DR</t>
  </si>
  <si>
    <t>CAMPUS DR</t>
  </si>
  <si>
    <t>Carranza Road</t>
  </si>
  <si>
    <t>Cass Street</t>
  </si>
  <si>
    <t>THIRD ST</t>
  </si>
  <si>
    <t>Bear Tavern Road</t>
  </si>
  <si>
    <t>Mercer Street</t>
  </si>
  <si>
    <t>LOVERS LN</t>
  </si>
  <si>
    <t>Hutchinson Road</t>
  </si>
  <si>
    <t>POWER ST</t>
  </si>
  <si>
    <t>JOHNSON AVE</t>
  </si>
  <si>
    <t>HEWITT ST</t>
  </si>
  <si>
    <t>LAKEDALE RD</t>
  </si>
  <si>
    <t>HAMPTON GATE DR</t>
  </si>
  <si>
    <t>Clements Bridge Road</t>
  </si>
  <si>
    <t>GREENBRIAR CT</t>
  </si>
  <si>
    <t>Deptford Township</t>
  </si>
  <si>
    <t>DENSTEN RD</t>
  </si>
  <si>
    <t>E HOLLY AV</t>
  </si>
  <si>
    <t>SALEM ST</t>
  </si>
  <si>
    <t>Gloucester City</t>
  </si>
  <si>
    <t>N 21ST ST</t>
  </si>
  <si>
    <t>FRANKLIN AVE</t>
  </si>
  <si>
    <t>Princeton Borough</t>
  </si>
  <si>
    <t>MEADOW RD</t>
  </si>
  <si>
    <t>CHESTNUT AV</t>
  </si>
  <si>
    <t>FARRELL AV</t>
  </si>
  <si>
    <t>Academy Street</t>
  </si>
  <si>
    <t>Harrison Avenue</t>
  </si>
  <si>
    <t>BARCLAY DR</t>
  </si>
  <si>
    <t>SHARPTOWN RD</t>
  </si>
  <si>
    <t>Porchtown Road</t>
  </si>
  <si>
    <t>TAYLOR RD</t>
  </si>
  <si>
    <t>Williamstown Winslow Road</t>
  </si>
  <si>
    <t>WASHINGTON AV</t>
  </si>
  <si>
    <t>VAN DYKE RD</t>
  </si>
  <si>
    <t>Whitehead Road</t>
  </si>
  <si>
    <t>HUNTER ST</t>
  </si>
  <si>
    <t>WILTONS LANDING RD</t>
  </si>
  <si>
    <t>SHARP RD</t>
  </si>
  <si>
    <t>Magnolia Road</t>
  </si>
  <si>
    <t>SCRAPETOWN RD</t>
  </si>
  <si>
    <t>Dwight Avenue</t>
  </si>
  <si>
    <t>White Horse Pike</t>
  </si>
  <si>
    <t>Delsea Porchtown Road</t>
  </si>
  <si>
    <t>Flock Road</t>
  </si>
  <si>
    <t>Leonard Avenue</t>
  </si>
  <si>
    <t>Burlington-Jacksonville Road</t>
  </si>
  <si>
    <t>Three Turns Road</t>
  </si>
  <si>
    <t>Springfield Twp (Burlington Co)</t>
  </si>
  <si>
    <t>Stockton Street</t>
  </si>
  <si>
    <t>ACADEMY ST</t>
  </si>
  <si>
    <t>PAGEANT LN</t>
  </si>
  <si>
    <t>SILVERLAKE DR</t>
  </si>
  <si>
    <t>W LINCOLN AV</t>
  </si>
  <si>
    <t>ROOSEVELT AV</t>
  </si>
  <si>
    <t>Quintin Avenue</t>
  </si>
  <si>
    <t>Glassboro Road</t>
  </si>
  <si>
    <t>Elm Avenue</t>
  </si>
  <si>
    <t>Woodbury Heights Borough</t>
  </si>
  <si>
    <t>CHESTNUT ST</t>
  </si>
  <si>
    <t>INDUSTRIAL DR</t>
  </si>
  <si>
    <t>36th Street</t>
  </si>
  <si>
    <t>THORNDYKE ST</t>
  </si>
  <si>
    <t>Chelton Avenue</t>
  </si>
  <si>
    <t>Essex Street</t>
  </si>
  <si>
    <t>Fellowship Road</t>
  </si>
  <si>
    <t>W PARK DR</t>
  </si>
  <si>
    <t>Benson Street</t>
  </si>
  <si>
    <t>Kearsarge Road</t>
  </si>
  <si>
    <t>W IRONSIDE RD</t>
  </si>
  <si>
    <t>W FIFTH ST</t>
  </si>
  <si>
    <t>Hopewell Road</t>
  </si>
  <si>
    <t>PEAR ST</t>
  </si>
  <si>
    <t>Delanco Road</t>
  </si>
  <si>
    <t>Edgewater Park Township</t>
  </si>
  <si>
    <t>Medford-Evesboro Road</t>
  </si>
  <si>
    <t>North Elmwood Road</t>
  </si>
  <si>
    <t>Good Intent Road</t>
  </si>
  <si>
    <t>ALMONESSON RD</t>
  </si>
  <si>
    <t>Jacksonville-Jobstown Road</t>
  </si>
  <si>
    <t>FOLWELL STATION RD</t>
  </si>
  <si>
    <t>READING AV</t>
  </si>
  <si>
    <t>West Burlington Street</t>
  </si>
  <si>
    <t>KING AV</t>
  </si>
  <si>
    <t>W CENTRAL AV</t>
  </si>
  <si>
    <t>PERKINS LN</t>
  </si>
  <si>
    <t>EVESBORO-MEDFORD RD</t>
  </si>
  <si>
    <t>HARRISON DR</t>
  </si>
  <si>
    <t>Gloucester Pike</t>
  </si>
  <si>
    <t>Marne Highway</t>
  </si>
  <si>
    <t>Smithville Road</t>
  </si>
  <si>
    <t>Eastampton Township</t>
  </si>
  <si>
    <t>Folk Landing Road</t>
  </si>
  <si>
    <t>BUSANSKY LN</t>
  </si>
  <si>
    <t>Mill Street</t>
  </si>
  <si>
    <t>State Street</t>
  </si>
  <si>
    <t>N 8TH ST</t>
  </si>
  <si>
    <t>BOYD ST</t>
  </si>
  <si>
    <t>PLYMOUTH DR</t>
  </si>
  <si>
    <t>DANIELS AV</t>
  </si>
  <si>
    <t>BETTLEWOOD RD</t>
  </si>
  <si>
    <t>LARK LN</t>
  </si>
  <si>
    <t>Bortons Landing Road</t>
  </si>
  <si>
    <t>HOPEWELL RD</t>
  </si>
  <si>
    <t>S 25TH ST</t>
  </si>
  <si>
    <t>BEDFORD AV</t>
  </si>
  <si>
    <t>LAKESIDE AV</t>
  </si>
  <si>
    <t>S 8TH ST</t>
  </si>
  <si>
    <t>MEADOW LN</t>
  </si>
  <si>
    <t>Saylors Pond Road</t>
  </si>
  <si>
    <t>Juliustown-Georgetown Road</t>
  </si>
  <si>
    <t>PRIMROSE LN</t>
  </si>
  <si>
    <t>HOPEWELL LN</t>
  </si>
  <si>
    <t>King Street</t>
  </si>
  <si>
    <t>MECHANIC ST</t>
  </si>
  <si>
    <t>N 29TH ST</t>
  </si>
  <si>
    <t>FRONT ST</t>
  </si>
  <si>
    <t>Conrow Road</t>
  </si>
  <si>
    <t>South Bridgeboro Street</t>
  </si>
  <si>
    <t>Hilton Road</t>
  </si>
  <si>
    <t>KNIGHTSBRIDGE RD</t>
  </si>
  <si>
    <t>Stiles Avenue</t>
  </si>
  <si>
    <t>Taunton Boulevard</t>
  </si>
  <si>
    <t>ROYDEN ST</t>
  </si>
  <si>
    <t>WHITECHAPEL DR</t>
  </si>
  <si>
    <t>Jacobstown Road</t>
  </si>
  <si>
    <t>MEANY RD</t>
  </si>
  <si>
    <t>North Hanover Township</t>
  </si>
  <si>
    <t>MUNICIPAL DR</t>
  </si>
  <si>
    <t>Collings Avenue</t>
  </si>
  <si>
    <t>Collingswood Borough</t>
  </si>
  <si>
    <t>John Davison Rockefeller Memorial Hwy</t>
  </si>
  <si>
    <t>SOUDER ST</t>
  </si>
  <si>
    <t>IRONSIDE CT</t>
  </si>
  <si>
    <t>NOTTINGHAM DR</t>
  </si>
  <si>
    <t>MILLBRIDGE RD</t>
  </si>
  <si>
    <t>Davistown Road</t>
  </si>
  <si>
    <t>BRIDGE DR</t>
  </si>
  <si>
    <t>CARMEN ST</t>
  </si>
  <si>
    <t>S 30TH ST</t>
  </si>
  <si>
    <t>Powell Street</t>
  </si>
  <si>
    <t>N STANWICK RD</t>
  </si>
  <si>
    <t>Centennial Boulevard</t>
  </si>
  <si>
    <t>VAN BUREN RD</t>
  </si>
  <si>
    <t>HARTFORD DR</t>
  </si>
  <si>
    <t>Runnemede Borough</t>
  </si>
  <si>
    <t>WALL ST</t>
  </si>
  <si>
    <t>LINDEN AV</t>
  </si>
  <si>
    <t>Branch Pike</t>
  </si>
  <si>
    <t>WAYNE DR</t>
  </si>
  <si>
    <t>Saint Mihiel Drive</t>
  </si>
  <si>
    <t>Carl Miller Blvd</t>
  </si>
  <si>
    <t>Monmouth Road</t>
  </si>
  <si>
    <t>Jacobstown-Cookstown Road</t>
  </si>
  <si>
    <t>Moorestown Mount Laurel Road</t>
  </si>
  <si>
    <t>FORREST AV</t>
  </si>
  <si>
    <t>Marlton Pike</t>
  </si>
  <si>
    <t>Willow Bend Road</t>
  </si>
  <si>
    <t>37TH ST</t>
  </si>
  <si>
    <t>Co 537/ Federal Street</t>
  </si>
  <si>
    <t>Victor Boulevard</t>
  </si>
  <si>
    <t>Haines Mill Road</t>
  </si>
  <si>
    <t>WYNDAM RD</t>
  </si>
  <si>
    <t>Heartwood Drive</t>
  </si>
  <si>
    <t>Carpenter Street</t>
  </si>
  <si>
    <t>Jos L Bowe Boulevard</t>
  </si>
  <si>
    <t>ASHMORE AV</t>
  </si>
  <si>
    <t>INGHAM AV</t>
  </si>
  <si>
    <t>W BUTTONWOOD AV</t>
  </si>
  <si>
    <t>KELSEY AVE</t>
  </si>
  <si>
    <t>SAMUEL ST</t>
  </si>
  <si>
    <t>Cuthbert Boulevard</t>
  </si>
  <si>
    <t>N 24TH ST</t>
  </si>
  <si>
    <t>COLES AV</t>
  </si>
  <si>
    <t>BUCHANAN AV</t>
  </si>
  <si>
    <t>Lafayette Avenue</t>
  </si>
  <si>
    <t>Preston Avenue</t>
  </si>
  <si>
    <t>PINE AV</t>
  </si>
  <si>
    <t>OAKVIEW AV</t>
  </si>
  <si>
    <t>CARLTON LN</t>
  </si>
  <si>
    <t>CHARLOTTE AV</t>
  </si>
  <si>
    <t>COLERIDGE AV</t>
  </si>
  <si>
    <t>CREST AVE</t>
  </si>
  <si>
    <t>UNION RD</t>
  </si>
  <si>
    <t>RESEVOIR ST</t>
  </si>
  <si>
    <t>HUCKLEBERRY AV</t>
  </si>
  <si>
    <t>KENT ST</t>
  </si>
  <si>
    <t>Sharon Road</t>
  </si>
  <si>
    <t>SHEILDER PL</t>
  </si>
  <si>
    <t>Witherspoon Street</t>
  </si>
  <si>
    <t>ELLIS AV</t>
  </si>
  <si>
    <t>County House Road</t>
  </si>
  <si>
    <t>Mt Pleasant Drive</t>
  </si>
  <si>
    <t>DORSET RD</t>
  </si>
  <si>
    <t>LINCOLN AV</t>
  </si>
  <si>
    <t>TILTON ALLEY</t>
  </si>
  <si>
    <t>North 43rd Street</t>
  </si>
  <si>
    <t>WINDSOR DR</t>
  </si>
  <si>
    <t>FORREST ST</t>
  </si>
  <si>
    <t>HUDSON ST</t>
  </si>
  <si>
    <t>EWING ST</t>
  </si>
  <si>
    <t>Barracks St</t>
  </si>
  <si>
    <t>WARD AV</t>
  </si>
  <si>
    <t>CENTENNIAL BLVD</t>
  </si>
  <si>
    <t>Parkville Station Road</t>
  </si>
  <si>
    <t>NJ 45 SB to Parkville Rd</t>
  </si>
  <si>
    <t>West Deptford Township</t>
  </si>
  <si>
    <t>Stanger Avenue</t>
  </si>
  <si>
    <t>BELLS-LAKE DR</t>
  </si>
  <si>
    <t>OLIVE ST</t>
  </si>
  <si>
    <t>RADIX RD</t>
  </si>
  <si>
    <t>Almonesson Road</t>
  </si>
  <si>
    <t>Deptford Center Road</t>
  </si>
  <si>
    <t>DEUTZ AV</t>
  </si>
  <si>
    <t>Darrah Lane</t>
  </si>
  <si>
    <t>Linden Avenue</t>
  </si>
  <si>
    <t>Haddonfield Borough</t>
  </si>
  <si>
    <t>MELROSE AV</t>
  </si>
  <si>
    <t>BURHOLME AV</t>
  </si>
  <si>
    <t>BLOSSOM DR</t>
  </si>
  <si>
    <t>NNP ALLEY</t>
  </si>
  <si>
    <t>Pennington-Rocky Hill Road</t>
  </si>
  <si>
    <t>New Brooklyn-Cedarbrook Road</t>
  </si>
  <si>
    <t>S GROVE ST</t>
  </si>
  <si>
    <t>West Malaga Road</t>
  </si>
  <si>
    <t>COLLEGE RD</t>
  </si>
  <si>
    <t>Alexander Street</t>
  </si>
  <si>
    <t>WOODLAND AV</t>
  </si>
  <si>
    <t>TENNYSON AVE</t>
  </si>
  <si>
    <t>ENTERPRISE AV</t>
  </si>
  <si>
    <t>North Stockton Street</t>
  </si>
  <si>
    <t>Ferrell Road</t>
  </si>
  <si>
    <t>WILLIAM DALTON DR</t>
  </si>
  <si>
    <t>Poplar Avenue</t>
  </si>
  <si>
    <t>CLINTON AV</t>
  </si>
  <si>
    <t>SHERWOOD AV</t>
  </si>
  <si>
    <t>Silver Lake Road</t>
  </si>
  <si>
    <t>GLADSTONE AV</t>
  </si>
  <si>
    <t>BUTLER ST</t>
  </si>
  <si>
    <t>S COOK AV</t>
  </si>
  <si>
    <t>ROSSELL AVE</t>
  </si>
  <si>
    <t>W LAKESHORE DR</t>
  </si>
  <si>
    <t>Morris Street</t>
  </si>
  <si>
    <t>HARVARD AV</t>
  </si>
  <si>
    <t>Malaga &amp; New Brooklyn Road</t>
  </si>
  <si>
    <t>CAMBRIDGE WAY</t>
  </si>
  <si>
    <t>SPRING LANE DR</t>
  </si>
  <si>
    <t>CUMMINGS AV</t>
  </si>
  <si>
    <t>STANTON ST</t>
  </si>
  <si>
    <t>Found duplicate</t>
  </si>
  <si>
    <t>MNRSRI</t>
  </si>
  <si>
    <t>00000536S</t>
  </si>
  <si>
    <t>00000569S</t>
  </si>
  <si>
    <t>00000206Z</t>
  </si>
  <si>
    <t>00000047A106810</t>
  </si>
  <si>
    <t>04000608S</t>
  </si>
  <si>
    <t>04000636S</t>
  </si>
  <si>
    <t>04000623S</t>
  </si>
  <si>
    <t>00000553A</t>
  </si>
  <si>
    <t>00000541T</t>
  </si>
  <si>
    <t>08000620S</t>
  </si>
  <si>
    <t>00000526B100360</t>
  </si>
  <si>
    <t>00000129S</t>
  </si>
  <si>
    <t>00000130A104290</t>
  </si>
  <si>
    <t>04081608W</t>
  </si>
  <si>
    <t>00000001Y100130</t>
  </si>
  <si>
    <t>00000541A102200</t>
  </si>
  <si>
    <t>03000680E</t>
  </si>
  <si>
    <t>00000206Y104240</t>
  </si>
  <si>
    <t>11131344W</t>
  </si>
  <si>
    <t>00000535A100550</t>
  </si>
  <si>
    <t>00000130S</t>
  </si>
  <si>
    <t>00000553Y104050</t>
  </si>
  <si>
    <t>00000413X100060</t>
  </si>
  <si>
    <t>04081551W</t>
  </si>
  <si>
    <t>00000537S</t>
  </si>
  <si>
    <t>00000045X102340</t>
  </si>
  <si>
    <t>00000446B103860</t>
  </si>
  <si>
    <t>00000031Y100070</t>
  </si>
  <si>
    <t>Beesley's Point Bridge Co.</t>
  </si>
  <si>
    <t>Burlington County Bridge Commission</t>
  </si>
  <si>
    <t>D.R.J.T.B.C.</t>
  </si>
  <si>
    <t>Delaware River and Bay Authority</t>
  </si>
  <si>
    <t>Delaware River Port Authority</t>
  </si>
  <si>
    <t>New Jersey Turnpike Authority</t>
  </si>
  <si>
    <t>NULL</t>
  </si>
  <si>
    <t>Palisades Interstate Parkway Commission</t>
  </si>
  <si>
    <t>Port Authority of N.Y &amp; N.J.</t>
  </si>
  <si>
    <t>South Jersey Transportation Authority</t>
  </si>
  <si>
    <t>Mjr_juris_lookup</t>
  </si>
  <si>
    <t>Mnr_juris_lookup</t>
  </si>
  <si>
    <t>Juris_Flag</t>
  </si>
  <si>
    <t>K</t>
  </si>
  <si>
    <t>Fatal</t>
  </si>
  <si>
    <t>ABC</t>
  </si>
  <si>
    <t>ALL INJURY</t>
  </si>
  <si>
    <t>A</t>
  </si>
  <si>
    <t>Incapacitating</t>
  </si>
  <si>
    <t>B</t>
  </si>
  <si>
    <t>Moderate</t>
  </si>
  <si>
    <t>C</t>
  </si>
  <si>
    <t>Complaint of Pain</t>
  </si>
  <si>
    <t>O</t>
  </si>
  <si>
    <t>HSM (FHWA-HRT-05-051)</t>
  </si>
  <si>
    <t>Weighting Factors</t>
  </si>
  <si>
    <t>Link</t>
  </si>
  <si>
    <t>Published 2005</t>
  </si>
  <si>
    <t>2001 dollars</t>
  </si>
  <si>
    <t>2012 dollars (KABCO)</t>
  </si>
  <si>
    <t>KABCO Weight</t>
  </si>
  <si>
    <t>K=A Weight</t>
  </si>
  <si>
    <t>Church Street</t>
  </si>
  <si>
    <t>Iricks Road</t>
  </si>
  <si>
    <t>Springside Drive</t>
  </si>
  <si>
    <t xml:space="preserve">AND CRASH.CRASH_YEAR in (2011, 2012, 2013) </t>
  </si>
  <si>
    <t xml:space="preserve">AND CRASH.ROAD_SYSTEM in (Co. Auth., County, Mun Auth, Municipal) </t>
  </si>
  <si>
    <t>AND CRASH.INTERSECTION = At Intersection</t>
  </si>
  <si>
    <t>CRASH.MPO = DVRPC</t>
  </si>
  <si>
    <t>DVRPC_RANK</t>
  </si>
  <si>
    <t>COUNTY_RANK</t>
  </si>
  <si>
    <t>MJR_SRI</t>
  </si>
  <si>
    <t>Mjr_jurisdiction</t>
  </si>
  <si>
    <t/>
  </si>
  <si>
    <t>FLAG</t>
  </si>
  <si>
    <t>00000033</t>
  </si>
  <si>
    <t>00000154</t>
  </si>
  <si>
    <t>2018 DVRPC Region Intersection Ranking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</si>
</sst>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164" formatCode="000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22222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64"/>
      <name val="Calibri"/>
      <family val="2"/>
      <scheme val="minor"/>
    </font>
    <font>
      <sz val="10"/>
      <color indexed="64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68">
    <xf numFmtId="0" fontId="0" fillId="0" borderId="0" xfId="0"/>
    <xf numFmtId="0" fontId="18" fillId="34" borderId="10" xfId="0" applyFont="1" applyFill="1" applyBorder="1" applyAlignment="1">
      <alignment horizontal="right" vertical="center"/>
    </xf>
    <xf numFmtId="0" fontId="19" fillId="35" borderId="11" xfId="0" applyFont="1" applyFill="1" applyBorder="1" applyAlignment="1">
      <alignment vertical="center" wrapText="1"/>
    </xf>
    <xf numFmtId="0" fontId="18" fillId="34" borderId="13" xfId="0" applyFont="1" applyFill="1" applyBorder="1" applyAlignment="1">
      <alignment horizontal="right" vertical="center"/>
    </xf>
    <xf numFmtId="0" fontId="19" fillId="35" borderId="14" xfId="0" applyFont="1" applyFill="1" applyBorder="1" applyAlignment="1">
      <alignment vertical="center" wrapText="1"/>
    </xf>
    <xf numFmtId="42" fontId="20" fillId="35" borderId="15" xfId="0" applyNumberFormat="1" applyFont="1" applyFill="1" applyBorder="1" applyAlignment="1">
      <alignment horizontal="right" vertical="center"/>
    </xf>
    <xf numFmtId="42" fontId="20" fillId="35" borderId="16" xfId="0" applyNumberFormat="1" applyFont="1" applyFill="1" applyBorder="1" applyAlignment="1">
      <alignment horizontal="right" vertical="center"/>
    </xf>
    <xf numFmtId="2" fontId="20" fillId="35" borderId="15" xfId="0" applyNumberFormat="1" applyFont="1" applyFill="1" applyBorder="1" applyAlignment="1">
      <alignment horizontal="right" vertical="center"/>
    </xf>
    <xf numFmtId="2" fontId="20" fillId="35" borderId="17" xfId="0" applyNumberFormat="1" applyFont="1" applyFill="1" applyBorder="1" applyAlignment="1">
      <alignment horizontal="right" vertical="center"/>
    </xf>
    <xf numFmtId="0" fontId="18" fillId="34" borderId="18" xfId="0" applyFont="1" applyFill="1" applyBorder="1" applyAlignment="1">
      <alignment horizontal="right" vertical="center"/>
    </xf>
    <xf numFmtId="42" fontId="20" fillId="35" borderId="19" xfId="0" applyNumberFormat="1" applyFont="1" applyFill="1" applyBorder="1" applyAlignment="1">
      <alignment horizontal="right" vertical="center"/>
    </xf>
    <xf numFmtId="42" fontId="20" fillId="35" borderId="20" xfId="0" applyNumberFormat="1" applyFont="1" applyFill="1" applyBorder="1" applyAlignment="1">
      <alignment horizontal="right" vertical="center"/>
    </xf>
    <xf numFmtId="2" fontId="20" fillId="35" borderId="19" xfId="0" applyNumberFormat="1" applyFont="1" applyFill="1" applyBorder="1" applyAlignment="1">
      <alignment horizontal="right" vertical="center"/>
    </xf>
    <xf numFmtId="2" fontId="20" fillId="35" borderId="21" xfId="0" applyNumberFormat="1" applyFont="1" applyFill="1" applyBorder="1" applyAlignment="1">
      <alignment horizontal="right" vertical="center"/>
    </xf>
    <xf numFmtId="0" fontId="20" fillId="35" borderId="22" xfId="0" applyFont="1" applyFill="1" applyBorder="1" applyAlignment="1">
      <alignment vertical="center"/>
    </xf>
    <xf numFmtId="0" fontId="20" fillId="35" borderId="23" xfId="0" applyFont="1" applyFill="1" applyBorder="1" applyAlignment="1">
      <alignment vertical="center"/>
    </xf>
    <xf numFmtId="0" fontId="22" fillId="0" borderId="0" xfId="0" applyFont="1" applyFill="1"/>
    <xf numFmtId="0" fontId="22" fillId="0" borderId="0" xfId="0" applyFont="1"/>
    <xf numFmtId="0" fontId="23" fillId="0" borderId="0" xfId="0" applyFont="1"/>
    <xf numFmtId="0" fontId="0" fillId="0" borderId="0" xfId="0" applyFont="1"/>
    <xf numFmtId="0" fontId="24" fillId="33" borderId="31" xfId="0" applyFont="1" applyFill="1" applyBorder="1" applyAlignment="1">
      <alignment horizontal="left"/>
    </xf>
    <xf numFmtId="0" fontId="24" fillId="33" borderId="32" xfId="0" applyFont="1" applyFill="1" applyBorder="1" applyAlignment="1">
      <alignment horizontal="left"/>
    </xf>
    <xf numFmtId="0" fontId="26" fillId="38" borderId="31" xfId="0" applyFont="1" applyFill="1" applyBorder="1"/>
    <xf numFmtId="0" fontId="26" fillId="38" borderId="34" xfId="0" applyFont="1" applyFill="1" applyBorder="1"/>
    <xf numFmtId="0" fontId="26" fillId="37" borderId="35" xfId="0" applyFont="1" applyFill="1" applyBorder="1"/>
    <xf numFmtId="0" fontId="26" fillId="37" borderId="33" xfId="0" applyFont="1" applyFill="1" applyBorder="1"/>
    <xf numFmtId="0" fontId="26" fillId="38" borderId="33" xfId="0" applyFont="1" applyFill="1" applyBorder="1"/>
    <xf numFmtId="0" fontId="26" fillId="39" borderId="31" xfId="0" applyFont="1" applyFill="1" applyBorder="1"/>
    <xf numFmtId="0" fontId="26" fillId="39" borderId="33" xfId="0" applyFont="1" applyFill="1" applyBorder="1"/>
    <xf numFmtId="0" fontId="22" fillId="42" borderId="12" xfId="0" applyFont="1" applyFill="1" applyBorder="1"/>
    <xf numFmtId="0" fontId="22" fillId="42" borderId="27" xfId="0" applyFont="1" applyFill="1" applyBorder="1"/>
    <xf numFmtId="0" fontId="22" fillId="43" borderId="27" xfId="0" applyFont="1" applyFill="1" applyBorder="1"/>
    <xf numFmtId="0" fontId="22" fillId="44" borderId="16" xfId="0" applyFont="1" applyFill="1" applyBorder="1"/>
    <xf numFmtId="0" fontId="22" fillId="43" borderId="30" xfId="0" applyFont="1" applyFill="1" applyBorder="1"/>
    <xf numFmtId="0" fontId="26" fillId="39" borderId="32" xfId="0" applyFont="1" applyFill="1" applyBorder="1"/>
    <xf numFmtId="0" fontId="22" fillId="42" borderId="28" xfId="0" applyFont="1" applyFill="1" applyBorder="1"/>
    <xf numFmtId="2" fontId="25" fillId="40" borderId="10" xfId="0" applyNumberFormat="1" applyFont="1" applyFill="1" applyBorder="1"/>
    <xf numFmtId="0" fontId="22" fillId="41" borderId="36" xfId="0" applyFont="1" applyFill="1" applyBorder="1"/>
    <xf numFmtId="0" fontId="22" fillId="44" borderId="15" xfId="0" applyFont="1" applyFill="1" applyBorder="1"/>
    <xf numFmtId="0" fontId="22" fillId="0" borderId="0" xfId="0" applyFont="1" applyBorder="1"/>
    <xf numFmtId="0" fontId="27" fillId="45" borderId="15" xfId="0" applyFont="1" applyFill="1" applyBorder="1"/>
    <xf numFmtId="0" fontId="27" fillId="45" borderId="17" xfId="0" applyFont="1" applyFill="1" applyBorder="1"/>
    <xf numFmtId="0" fontId="22" fillId="0" borderId="0" xfId="0" applyFont="1" applyFill="1" applyBorder="1"/>
    <xf numFmtId="164" fontId="0" fillId="0" borderId="0" xfId="0" applyNumberFormat="1" applyFont="1"/>
    <xf numFmtId="0" fontId="29" fillId="0" borderId="0" xfId="0" applyFont="1"/>
    <xf numFmtId="164" fontId="22" fillId="0" borderId="0" xfId="0" applyNumberFormat="1" applyFont="1"/>
    <xf numFmtId="0" fontId="28" fillId="35" borderId="26" xfId="42" applyFont="1" applyFill="1" applyBorder="1" applyAlignment="1">
      <alignment horizontal="left" vertical="center"/>
    </xf>
    <xf numFmtId="0" fontId="19" fillId="35" borderId="0" xfId="0" applyFont="1" applyFill="1" applyBorder="1" applyAlignment="1">
      <alignment vertical="center"/>
    </xf>
    <xf numFmtId="42" fontId="20" fillId="35" borderId="12" xfId="0" applyNumberFormat="1" applyFont="1" applyFill="1" applyBorder="1" applyAlignment="1">
      <alignment horizontal="right" vertical="center"/>
    </xf>
    <xf numFmtId="42" fontId="20" fillId="35" borderId="28" xfId="0" applyNumberFormat="1" applyFont="1" applyFill="1" applyBorder="1" applyAlignment="1">
      <alignment horizontal="right" vertical="center"/>
    </xf>
    <xf numFmtId="0" fontId="20" fillId="35" borderId="31" xfId="0" applyFont="1" applyFill="1" applyBorder="1" applyAlignment="1">
      <alignment horizontal="center" vertical="center"/>
    </xf>
    <xf numFmtId="0" fontId="20" fillId="35" borderId="34" xfId="0" applyFont="1" applyFill="1" applyBorder="1" applyAlignment="1">
      <alignment horizontal="center" vertical="center"/>
    </xf>
    <xf numFmtId="0" fontId="19" fillId="35" borderId="37" xfId="0" applyFont="1" applyFill="1" applyBorder="1" applyAlignment="1">
      <alignment horizontal="center" vertical="center"/>
    </xf>
    <xf numFmtId="0" fontId="19" fillId="35" borderId="38" xfId="0" applyFont="1" applyFill="1" applyBorder="1" applyAlignment="1">
      <alignment horizontal="center" vertical="center"/>
    </xf>
    <xf numFmtId="2" fontId="20" fillId="35" borderId="39" xfId="0" applyNumberFormat="1" applyFont="1" applyFill="1" applyBorder="1" applyAlignment="1">
      <alignment horizontal="right" vertical="center"/>
    </xf>
    <xf numFmtId="2" fontId="20" fillId="35" borderId="40" xfId="0" applyNumberFormat="1" applyFont="1" applyFill="1" applyBorder="1" applyAlignment="1">
      <alignment horizontal="right" vertical="center"/>
    </xf>
    <xf numFmtId="2" fontId="0" fillId="0" borderId="0" xfId="0" applyNumberFormat="1"/>
    <xf numFmtId="49" fontId="0" fillId="46" borderId="0" xfId="0" applyNumberFormat="1" applyFill="1"/>
    <xf numFmtId="0" fontId="22" fillId="0" borderId="22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19" fillId="36" borderId="22" xfId="0" applyFont="1" applyFill="1" applyBorder="1" applyAlignment="1">
      <alignment horizontal="center" vertical="center"/>
    </xf>
    <xf numFmtId="0" fontId="19" fillId="36" borderId="24" xfId="0" applyFont="1" applyFill="1" applyBorder="1" applyAlignment="1">
      <alignment horizontal="center" vertical="center"/>
    </xf>
    <xf numFmtId="0" fontId="19" fillId="36" borderId="26" xfId="0" applyFont="1" applyFill="1" applyBorder="1" applyAlignment="1">
      <alignment horizontal="center" vertical="center"/>
    </xf>
    <xf numFmtId="0" fontId="19" fillId="36" borderId="29" xfId="0" applyFont="1" applyFill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u val="none"/>
        <color theme="1"/>
      </font>
      <fill>
        <patternFill>
          <bgColor rgb="FFFFFF00"/>
        </patternFill>
      </fill>
    </dxf>
    <dxf>
      <font>
        <u val="none"/>
        <color theme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66"/>
      <color rgb="FF3366FF"/>
      <color rgb="FF269A84"/>
      <color rgb="FF9933FF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37363</xdr:rowOff>
    </xdr:from>
    <xdr:to>
      <xdr:col>0</xdr:col>
      <xdr:colOff>885825</xdr:colOff>
      <xdr:row>9</xdr:row>
      <xdr:rowOff>190500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66138"/>
          <a:ext cx="885825" cy="391262"/>
        </a:xfrm>
        <a:prstGeom prst="rect">
          <a:avLst/>
        </a:prstGeom>
      </xdr:spPr>
    </xdr:pic>
    <xdr:clientData/>
  </xdr:twoCellAnchor>
  <xdr:oneCellAnchor>
    <xdr:from>
      <xdr:col>0</xdr:col>
      <xdr:colOff>581024</xdr:colOff>
      <xdr:row>7</xdr:row>
      <xdr:rowOff>19050</xdr:rowOff>
    </xdr:from>
    <xdr:ext cx="2019300" cy="670532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4" y="1409700"/>
          <a:ext cx="2019300" cy="67053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hwa.dot.gov/publications/research/safety/05051/index.c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2"/>
  <sheetViews>
    <sheetView tabSelected="1" workbookViewId="0">
      <selection activeCell="A2" sqref="A2"/>
    </sheetView>
  </sheetViews>
  <sheetFormatPr defaultRowHeight="15" x14ac:dyDescent="0.25"/>
  <cols>
    <col min="1" max="2" width="19.7109375" style="19" customWidth="1"/>
    <col min="3" max="3" width="12.5703125" style="19" bestFit="1" customWidth="1"/>
    <col min="4" max="4" width="30.5703125" style="19" bestFit="1" customWidth="1"/>
    <col min="5" max="5" width="12.28515625" style="43" bestFit="1" customWidth="1"/>
    <col min="6" max="6" width="9.85546875" style="19" bestFit="1" customWidth="1"/>
    <col min="7" max="7" width="16.42578125" style="43" hidden="1" customWidth="1"/>
    <col min="8" max="8" width="33.140625" style="19" bestFit="1" customWidth="1"/>
    <col min="9" max="9" width="34" style="19" customWidth="1"/>
    <col min="10" max="10" width="18" style="19" hidden="1" customWidth="1"/>
    <col min="11" max="13" width="18.7109375" style="19" hidden="1" customWidth="1"/>
    <col min="14" max="14" width="9.140625" style="19" hidden="1" customWidth="1"/>
    <col min="15" max="15" width="18.7109375" style="19" bestFit="1" customWidth="1"/>
    <col min="16" max="17" width="9.140625" style="19" hidden="1" customWidth="1"/>
    <col min="18" max="19" width="12" style="19" hidden="1" customWidth="1"/>
    <col min="20" max="20" width="14.28515625" style="19" bestFit="1" customWidth="1"/>
    <col min="21" max="21" width="13.7109375" style="19" bestFit="1" customWidth="1"/>
    <col min="22" max="22" width="23.7109375" style="19" bestFit="1" customWidth="1"/>
    <col min="23" max="23" width="18.28515625" style="19" bestFit="1" customWidth="1"/>
    <col min="24" max="24" width="5.42578125" style="19" bestFit="1" customWidth="1"/>
    <col min="25" max="25" width="4.85546875" style="19" bestFit="1" customWidth="1"/>
    <col min="26" max="26" width="17.28515625" style="19" bestFit="1" customWidth="1"/>
    <col min="27" max="27" width="9.140625" style="19" hidden="1" customWidth="1"/>
    <col min="28" max="28" width="15.42578125" style="19" hidden="1" customWidth="1"/>
    <col min="29" max="29" width="0" style="19" hidden="1" customWidth="1"/>
    <col min="30" max="16384" width="9.140625" style="19"/>
  </cols>
  <sheetData>
    <row r="1" spans="1:7" ht="18.75" x14ac:dyDescent="0.3">
      <c r="A1" s="44" t="s">
        <v>1010</v>
      </c>
      <c r="B1" s="17"/>
      <c r="C1" s="17"/>
      <c r="D1" s="17"/>
      <c r="E1" s="17"/>
      <c r="F1" s="16"/>
    </row>
    <row r="2" spans="1:7" x14ac:dyDescent="0.25">
      <c r="A2" s="17"/>
      <c r="B2" s="17"/>
      <c r="C2" s="17"/>
      <c r="D2" s="17"/>
      <c r="E2" s="17"/>
      <c r="F2" s="16"/>
    </row>
    <row r="3" spans="1:7" s="17" customFormat="1" ht="12.75" x14ac:dyDescent="0.2">
      <c r="A3" s="17" t="s">
        <v>1001</v>
      </c>
      <c r="F3" s="16"/>
      <c r="G3" s="45"/>
    </row>
    <row r="4" spans="1:7" s="17" customFormat="1" ht="12.75" x14ac:dyDescent="0.2">
      <c r="A4" s="17" t="s">
        <v>998</v>
      </c>
      <c r="B4" s="42"/>
      <c r="F4" s="16"/>
      <c r="G4" s="45"/>
    </row>
    <row r="5" spans="1:7" s="17" customFormat="1" ht="12.75" x14ac:dyDescent="0.2">
      <c r="A5" s="17" t="s">
        <v>999</v>
      </c>
      <c r="B5" s="42"/>
      <c r="F5" s="16"/>
      <c r="G5" s="45"/>
    </row>
    <row r="6" spans="1:7" s="17" customFormat="1" ht="12.75" x14ac:dyDescent="0.2">
      <c r="A6" s="17" t="s">
        <v>1000</v>
      </c>
      <c r="B6" s="42"/>
      <c r="F6" s="16"/>
      <c r="G6" s="45"/>
    </row>
    <row r="7" spans="1:7" s="17" customFormat="1" ht="13.5" thickBot="1" x14ac:dyDescent="0.25">
      <c r="F7" s="16"/>
      <c r="G7" s="45"/>
    </row>
    <row r="8" spans="1:7" s="17" customFormat="1" ht="18.75" customHeight="1" x14ac:dyDescent="0.2">
      <c r="A8" s="58"/>
      <c r="B8" s="59"/>
      <c r="C8" s="14" t="s">
        <v>987</v>
      </c>
      <c r="D8" s="15"/>
      <c r="E8" s="64" t="s">
        <v>988</v>
      </c>
      <c r="F8" s="65"/>
      <c r="G8" s="45"/>
    </row>
    <row r="9" spans="1:7" s="17" customFormat="1" ht="18.75" customHeight="1" thickBot="1" x14ac:dyDescent="0.25">
      <c r="A9" s="60"/>
      <c r="B9" s="61"/>
      <c r="C9" s="46" t="s">
        <v>989</v>
      </c>
      <c r="D9" s="47" t="s">
        <v>990</v>
      </c>
      <c r="E9" s="66"/>
      <c r="F9" s="67"/>
      <c r="G9" s="45"/>
    </row>
    <row r="10" spans="1:7" s="17" customFormat="1" ht="18.75" customHeight="1" thickBot="1" x14ac:dyDescent="0.25">
      <c r="A10" s="62"/>
      <c r="B10" s="63"/>
      <c r="C10" s="50" t="s">
        <v>991</v>
      </c>
      <c r="D10" s="51" t="s">
        <v>992</v>
      </c>
      <c r="E10" s="52" t="s">
        <v>993</v>
      </c>
      <c r="F10" s="53" t="s">
        <v>994</v>
      </c>
      <c r="G10" s="45"/>
    </row>
    <row r="11" spans="1:7" s="17" customFormat="1" ht="13.5" thickBot="1" x14ac:dyDescent="0.25">
      <c r="A11" s="1" t="s">
        <v>976</v>
      </c>
      <c r="B11" s="2" t="s">
        <v>977</v>
      </c>
      <c r="C11" s="48">
        <v>4008900</v>
      </c>
      <c r="D11" s="49">
        <v>5197200</v>
      </c>
      <c r="E11" s="54">
        <f>D11/$D$16</f>
        <v>541.375</v>
      </c>
      <c r="F11" s="55">
        <f>D13/$D$16</f>
        <v>29.166666666666668</v>
      </c>
      <c r="G11" s="45"/>
    </row>
    <row r="12" spans="1:7" s="17" customFormat="1" ht="13.5" thickBot="1" x14ac:dyDescent="0.25">
      <c r="A12" s="3" t="s">
        <v>978</v>
      </c>
      <c r="B12" s="4" t="s">
        <v>979</v>
      </c>
      <c r="C12" s="5">
        <v>82600</v>
      </c>
      <c r="D12" s="6">
        <v>107100</v>
      </c>
      <c r="E12" s="7"/>
      <c r="F12" s="8"/>
      <c r="G12" s="45"/>
    </row>
    <row r="13" spans="1:7" s="17" customFormat="1" ht="13.5" thickBot="1" x14ac:dyDescent="0.25">
      <c r="A13" s="3" t="s">
        <v>980</v>
      </c>
      <c r="B13" s="4" t="s">
        <v>981</v>
      </c>
      <c r="C13" s="5">
        <v>216000</v>
      </c>
      <c r="D13" s="6">
        <v>280000</v>
      </c>
      <c r="E13" s="7">
        <f>D13/$D$16</f>
        <v>29.166666666666668</v>
      </c>
      <c r="F13" s="8">
        <f>D13/$D$16</f>
        <v>29.166666666666668</v>
      </c>
      <c r="G13" s="45"/>
    </row>
    <row r="14" spans="1:7" s="17" customFormat="1" ht="13.5" thickBot="1" x14ac:dyDescent="0.25">
      <c r="A14" s="3" t="s">
        <v>982</v>
      </c>
      <c r="B14" s="4" t="s">
        <v>983</v>
      </c>
      <c r="C14" s="5">
        <v>79000</v>
      </c>
      <c r="D14" s="6">
        <v>102400</v>
      </c>
      <c r="E14" s="7">
        <f t="shared" ref="E14:E16" si="0">D14/$D$16</f>
        <v>10.666666666666666</v>
      </c>
      <c r="F14" s="8">
        <f t="shared" ref="F14:F16" si="1">D14/$D$16</f>
        <v>10.666666666666666</v>
      </c>
      <c r="G14" s="45"/>
    </row>
    <row r="15" spans="1:7" s="17" customFormat="1" ht="13.5" thickBot="1" x14ac:dyDescent="0.25">
      <c r="A15" s="3" t="s">
        <v>984</v>
      </c>
      <c r="B15" s="4" t="s">
        <v>985</v>
      </c>
      <c r="C15" s="5">
        <v>44900</v>
      </c>
      <c r="D15" s="6">
        <v>58200</v>
      </c>
      <c r="E15" s="7">
        <f t="shared" si="0"/>
        <v>6.0625</v>
      </c>
      <c r="F15" s="8">
        <f t="shared" si="1"/>
        <v>6.0625</v>
      </c>
      <c r="G15" s="45"/>
    </row>
    <row r="16" spans="1:7" s="17" customFormat="1" ht="13.5" thickBot="1" x14ac:dyDescent="0.25">
      <c r="A16" s="9" t="s">
        <v>986</v>
      </c>
      <c r="B16" s="4" t="s">
        <v>13</v>
      </c>
      <c r="C16" s="10">
        <v>7400</v>
      </c>
      <c r="D16" s="11">
        <v>9600</v>
      </c>
      <c r="E16" s="12">
        <f t="shared" si="0"/>
        <v>1</v>
      </c>
      <c r="F16" s="13">
        <f t="shared" si="1"/>
        <v>1</v>
      </c>
      <c r="G16" s="45"/>
    </row>
    <row r="17" spans="1:29" s="17" customFormat="1" ht="12.75" x14ac:dyDescent="0.2">
      <c r="E17" s="45"/>
      <c r="G17" s="45"/>
    </row>
    <row r="18" spans="1:29" s="17" customFormat="1" ht="13.5" thickBot="1" x14ac:dyDescent="0.25">
      <c r="E18" s="45"/>
      <c r="G18" s="45"/>
    </row>
    <row r="19" spans="1:29" s="16" customFormat="1" ht="13.5" thickBot="1" x14ac:dyDescent="0.25">
      <c r="A19" s="20" t="s">
        <v>1002</v>
      </c>
      <c r="B19" s="21" t="s">
        <v>1003</v>
      </c>
      <c r="C19" s="22" t="s">
        <v>7</v>
      </c>
      <c r="D19" s="23" t="s">
        <v>8</v>
      </c>
      <c r="E19" s="24" t="s">
        <v>1004</v>
      </c>
      <c r="F19" s="24" t="s">
        <v>2</v>
      </c>
      <c r="G19" s="24" t="s">
        <v>934</v>
      </c>
      <c r="H19" s="24" t="s">
        <v>5</v>
      </c>
      <c r="I19" s="24" t="s">
        <v>6</v>
      </c>
      <c r="J19" s="24" t="s">
        <v>9</v>
      </c>
      <c r="K19" s="24" t="s">
        <v>10</v>
      </c>
      <c r="L19" s="24" t="s">
        <v>973</v>
      </c>
      <c r="M19" s="24" t="s">
        <v>974</v>
      </c>
      <c r="N19" s="24" t="s">
        <v>975</v>
      </c>
      <c r="O19" s="25" t="s">
        <v>1005</v>
      </c>
      <c r="P19" s="25" t="s">
        <v>3</v>
      </c>
      <c r="Q19" s="25" t="s">
        <v>4</v>
      </c>
      <c r="R19" s="25" t="s">
        <v>11</v>
      </c>
      <c r="S19" s="26" t="s">
        <v>12</v>
      </c>
      <c r="T19" s="27" t="s">
        <v>1</v>
      </c>
      <c r="U19" s="28" t="s">
        <v>17</v>
      </c>
      <c r="V19" s="28" t="s">
        <v>16</v>
      </c>
      <c r="W19" s="28" t="s">
        <v>15</v>
      </c>
      <c r="X19" s="28" t="s">
        <v>14</v>
      </c>
      <c r="Y19" s="34" t="s">
        <v>13</v>
      </c>
      <c r="Z19" s="36" t="s">
        <v>18</v>
      </c>
      <c r="AA19" s="16" t="s">
        <v>0</v>
      </c>
    </row>
    <row r="20" spans="1:29" s="17" customFormat="1" ht="12.75" x14ac:dyDescent="0.2">
      <c r="A20" s="38">
        <f t="shared" ref="A20:A83" si="2">_xlfn.RANK.EQ(Z20,$Z$20:$Z$222,0)</f>
        <v>1</v>
      </c>
      <c r="B20" s="32">
        <f t="shared" ref="B20:B83" si="3">SUMPRODUCT(--(C20=$C$20:$C$222),--(A20&gt;$A$20:$A$222))+1</f>
        <v>1</v>
      </c>
      <c r="C20" s="40" t="s">
        <v>21</v>
      </c>
      <c r="D20" s="41" t="s">
        <v>22</v>
      </c>
      <c r="E20" s="33">
        <v>544</v>
      </c>
      <c r="F20" s="31">
        <v>8.1199999999999992</v>
      </c>
      <c r="G20" s="31">
        <v>4000673</v>
      </c>
      <c r="H20" s="31" t="s">
        <v>46</v>
      </c>
      <c r="I20" s="31" t="s">
        <v>47</v>
      </c>
      <c r="J20" s="31" t="s">
        <v>23</v>
      </c>
      <c r="K20" s="31" t="s">
        <v>23</v>
      </c>
      <c r="L20" s="31">
        <f>LOOKUP(J20,Juris_lookup!$B$1:$B$14,Juris_lookup!$A$1:$A$14)</f>
        <v>2</v>
      </c>
      <c r="M20" s="31">
        <f>LOOKUP(K20,Juris_lookup!$B$1:$B$14,Juris_lookup!$A$1:$A$14)</f>
        <v>2</v>
      </c>
      <c r="N20" s="31" t="str">
        <f t="shared" ref="N20:N83" si="4">IF(L20&gt;M20, "FLAG","")</f>
        <v/>
      </c>
      <c r="O20" s="31" t="str">
        <f t="shared" ref="O20:O83" si="5">IF(N20="", J20,K20)</f>
        <v>County</v>
      </c>
      <c r="P20" s="39">
        <v>2</v>
      </c>
      <c r="Q20" s="39">
        <v>4</v>
      </c>
      <c r="R20" s="39">
        <v>358826.11035395</v>
      </c>
      <c r="S20" s="39">
        <v>374493.12022620998</v>
      </c>
      <c r="T20" s="29">
        <f t="shared" ref="T20:T83" si="6">SUM(U20:Y20)</f>
        <v>29</v>
      </c>
      <c r="U20" s="30">
        <v>1</v>
      </c>
      <c r="V20" s="30">
        <v>2</v>
      </c>
      <c r="W20" s="30">
        <v>4</v>
      </c>
      <c r="X20" s="30">
        <v>8</v>
      </c>
      <c r="Y20" s="35">
        <v>14</v>
      </c>
      <c r="Z20" s="37">
        <f t="shared" ref="Z20:Z83" si="7">U20*29.17+V20*29.17+W20*10.67+X20*6.06+Y20</f>
        <v>192.67</v>
      </c>
      <c r="AA20" s="17">
        <v>27397</v>
      </c>
    </row>
    <row r="21" spans="1:29" s="17" customFormat="1" ht="12.75" x14ac:dyDescent="0.2">
      <c r="A21" s="38">
        <f t="shared" si="2"/>
        <v>2</v>
      </c>
      <c r="B21" s="32">
        <f t="shared" si="3"/>
        <v>1</v>
      </c>
      <c r="C21" s="40" t="s">
        <v>51</v>
      </c>
      <c r="D21" s="41" t="s">
        <v>65</v>
      </c>
      <c r="E21" s="33">
        <v>3000629</v>
      </c>
      <c r="F21" s="31">
        <v>0.375</v>
      </c>
      <c r="G21" s="31">
        <v>3000634</v>
      </c>
      <c r="H21" s="31" t="s">
        <v>74</v>
      </c>
      <c r="I21" s="31" t="s">
        <v>75</v>
      </c>
      <c r="J21" s="31" t="s">
        <v>23</v>
      </c>
      <c r="K21" s="31" t="s">
        <v>23</v>
      </c>
      <c r="L21" s="31">
        <f>LOOKUP(J21,Juris_lookup!$B$1:$B$14,Juris_lookup!$A$1:$A$14)</f>
        <v>2</v>
      </c>
      <c r="M21" s="31">
        <f>LOOKUP(K21,Juris_lookup!$B$1:$B$14,Juris_lookup!$A$1:$A$14)</f>
        <v>2</v>
      </c>
      <c r="N21" s="31" t="str">
        <f t="shared" si="4"/>
        <v/>
      </c>
      <c r="O21" s="31" t="str">
        <f t="shared" si="5"/>
        <v>County</v>
      </c>
      <c r="P21" s="39">
        <v>2</v>
      </c>
      <c r="Q21" s="39">
        <v>4</v>
      </c>
      <c r="R21" s="39">
        <v>382339.80026074999</v>
      </c>
      <c r="S21" s="39">
        <v>442503.06008626998</v>
      </c>
      <c r="T21" s="29">
        <f t="shared" si="6"/>
        <v>24</v>
      </c>
      <c r="U21" s="30">
        <v>0</v>
      </c>
      <c r="V21" s="30">
        <v>2</v>
      </c>
      <c r="W21" s="30">
        <v>2</v>
      </c>
      <c r="X21" s="30">
        <v>9</v>
      </c>
      <c r="Y21" s="35">
        <v>11</v>
      </c>
      <c r="Z21" s="37">
        <f t="shared" si="7"/>
        <v>145.22</v>
      </c>
      <c r="AA21" s="17">
        <v>35889</v>
      </c>
    </row>
    <row r="22" spans="1:29" s="17" customFormat="1" ht="12.75" x14ac:dyDescent="0.2">
      <c r="A22" s="38">
        <f t="shared" si="2"/>
        <v>3</v>
      </c>
      <c r="B22" s="32">
        <f t="shared" si="3"/>
        <v>1</v>
      </c>
      <c r="C22" s="40" t="s">
        <v>26</v>
      </c>
      <c r="D22" s="41" t="s">
        <v>31</v>
      </c>
      <c r="E22" s="33">
        <v>11031976</v>
      </c>
      <c r="F22" s="31">
        <v>3.8119999999999998</v>
      </c>
      <c r="G22" s="31">
        <v>11031988</v>
      </c>
      <c r="H22" s="31" t="s">
        <v>29</v>
      </c>
      <c r="I22" s="31" t="s">
        <v>67</v>
      </c>
      <c r="J22" s="31" t="s">
        <v>28</v>
      </c>
      <c r="K22" s="31" t="s">
        <v>28</v>
      </c>
      <c r="L22" s="31">
        <f>LOOKUP(J22,Juris_lookup!$B$1:$B$14,Juris_lookup!$A$1:$A$14)</f>
        <v>3</v>
      </c>
      <c r="M22" s="31">
        <f>LOOKUP(K22,Juris_lookup!$B$1:$B$14,Juris_lookup!$A$1:$A$14)</f>
        <v>3</v>
      </c>
      <c r="N22" s="31" t="str">
        <f t="shared" si="4"/>
        <v/>
      </c>
      <c r="O22" s="31" t="str">
        <f t="shared" si="5"/>
        <v>Municipal</v>
      </c>
      <c r="P22" s="39">
        <v>2</v>
      </c>
      <c r="Q22" s="39">
        <v>4</v>
      </c>
      <c r="R22" s="39">
        <v>443792.55992815999</v>
      </c>
      <c r="S22" s="39">
        <v>504793.01009482</v>
      </c>
      <c r="T22" s="29">
        <f t="shared" si="6"/>
        <v>18</v>
      </c>
      <c r="U22" s="30">
        <v>0</v>
      </c>
      <c r="V22" s="30">
        <v>2</v>
      </c>
      <c r="W22" s="30">
        <v>1</v>
      </c>
      <c r="X22" s="30">
        <v>8</v>
      </c>
      <c r="Y22" s="35">
        <v>7</v>
      </c>
      <c r="Z22" s="37">
        <f t="shared" si="7"/>
        <v>124.49000000000001</v>
      </c>
      <c r="AA22" s="17">
        <v>58091</v>
      </c>
    </row>
    <row r="23" spans="1:29" s="17" customFormat="1" ht="12.75" x14ac:dyDescent="0.2">
      <c r="A23" s="38">
        <f t="shared" si="2"/>
        <v>4</v>
      </c>
      <c r="B23" s="32">
        <f t="shared" si="3"/>
        <v>2</v>
      </c>
      <c r="C23" s="40" t="s">
        <v>26</v>
      </c>
      <c r="D23" s="41" t="s">
        <v>45</v>
      </c>
      <c r="E23" s="33">
        <v>571</v>
      </c>
      <c r="F23" s="31">
        <v>40.32</v>
      </c>
      <c r="G23" s="31">
        <v>11000638</v>
      </c>
      <c r="H23" s="31" t="s">
        <v>43</v>
      </c>
      <c r="I23" s="31" t="s">
        <v>44</v>
      </c>
      <c r="J23" s="31" t="s">
        <v>23</v>
      </c>
      <c r="K23" s="31" t="s">
        <v>23</v>
      </c>
      <c r="L23" s="31">
        <f>LOOKUP(J23,Juris_lookup!$B$1:$B$14,Juris_lookup!$A$1:$A$14)</f>
        <v>2</v>
      </c>
      <c r="M23" s="31">
        <f>LOOKUP(K23,Juris_lookup!$B$1:$B$14,Juris_lookup!$A$1:$A$14)</f>
        <v>2</v>
      </c>
      <c r="N23" s="31" t="str">
        <f t="shared" si="4"/>
        <v/>
      </c>
      <c r="O23" s="31" t="str">
        <f t="shared" si="5"/>
        <v>County</v>
      </c>
      <c r="P23" s="39">
        <v>2</v>
      </c>
      <c r="Q23" s="39">
        <v>4</v>
      </c>
      <c r="R23" s="39">
        <v>459353.22985924</v>
      </c>
      <c r="S23" s="39">
        <v>537202.69991730002</v>
      </c>
      <c r="T23" s="29">
        <f t="shared" si="6"/>
        <v>29</v>
      </c>
      <c r="U23" s="30">
        <v>0</v>
      </c>
      <c r="V23" s="30">
        <v>1</v>
      </c>
      <c r="W23" s="30">
        <v>2</v>
      </c>
      <c r="X23" s="30">
        <v>9</v>
      </c>
      <c r="Y23" s="35">
        <v>17</v>
      </c>
      <c r="Z23" s="37">
        <f t="shared" si="7"/>
        <v>122.05000000000001</v>
      </c>
      <c r="AA23" s="17">
        <v>65042</v>
      </c>
    </row>
    <row r="24" spans="1:29" s="17" customFormat="1" ht="12.75" x14ac:dyDescent="0.2">
      <c r="A24" s="38">
        <f t="shared" si="2"/>
        <v>5</v>
      </c>
      <c r="B24" s="32">
        <f t="shared" si="3"/>
        <v>2</v>
      </c>
      <c r="C24" s="40" t="s">
        <v>21</v>
      </c>
      <c r="D24" s="41" t="s">
        <v>22</v>
      </c>
      <c r="E24" s="33">
        <v>4000670</v>
      </c>
      <c r="F24" s="31">
        <v>0.32100000000000001</v>
      </c>
      <c r="G24" s="31">
        <v>4000673</v>
      </c>
      <c r="H24" s="31" t="s">
        <v>19</v>
      </c>
      <c r="I24" s="31" t="s">
        <v>47</v>
      </c>
      <c r="J24" s="31" t="s">
        <v>23</v>
      </c>
      <c r="K24" s="31" t="s">
        <v>23</v>
      </c>
      <c r="L24" s="31">
        <f>LOOKUP(J24,Juris_lookup!$B$1:$B$14,Juris_lookup!$A$1:$A$14)</f>
        <v>2</v>
      </c>
      <c r="M24" s="31">
        <f>LOOKUP(K24,Juris_lookup!$B$1:$B$14,Juris_lookup!$A$1:$A$14)</f>
        <v>2</v>
      </c>
      <c r="N24" s="31" t="str">
        <f t="shared" si="4"/>
        <v/>
      </c>
      <c r="O24" s="31" t="str">
        <f t="shared" si="5"/>
        <v>County</v>
      </c>
      <c r="P24" s="39">
        <v>2</v>
      </c>
      <c r="Q24" s="39">
        <v>4</v>
      </c>
      <c r="R24" s="39">
        <v>352233.64997530001</v>
      </c>
      <c r="S24" s="39">
        <v>366842.89989437</v>
      </c>
      <c r="T24" s="29">
        <f t="shared" si="6"/>
        <v>37</v>
      </c>
      <c r="U24" s="30">
        <v>0</v>
      </c>
      <c r="V24" s="30">
        <v>0</v>
      </c>
      <c r="W24" s="30">
        <v>3</v>
      </c>
      <c r="X24" s="30">
        <v>11</v>
      </c>
      <c r="Y24" s="35">
        <v>23</v>
      </c>
      <c r="Z24" s="37">
        <f t="shared" si="7"/>
        <v>121.66999999999999</v>
      </c>
      <c r="AA24" s="17">
        <v>24569</v>
      </c>
      <c r="AB24" s="17" t="s">
        <v>933</v>
      </c>
      <c r="AC24" s="18">
        <v>14979</v>
      </c>
    </row>
    <row r="25" spans="1:29" s="17" customFormat="1" ht="12.75" x14ac:dyDescent="0.2">
      <c r="A25" s="38">
        <f t="shared" si="2"/>
        <v>6</v>
      </c>
      <c r="B25" s="32">
        <f t="shared" si="3"/>
        <v>1</v>
      </c>
      <c r="C25" s="40" t="s">
        <v>37</v>
      </c>
      <c r="D25" s="41" t="s">
        <v>38</v>
      </c>
      <c r="E25" s="33">
        <v>8000689</v>
      </c>
      <c r="F25" s="31">
        <v>4.3899999999999997</v>
      </c>
      <c r="G25" s="31">
        <v>555</v>
      </c>
      <c r="H25" s="31" t="s">
        <v>35</v>
      </c>
      <c r="I25" s="31" t="s">
        <v>36</v>
      </c>
      <c r="J25" s="31" t="s">
        <v>28</v>
      </c>
      <c r="K25" s="31" t="s">
        <v>23</v>
      </c>
      <c r="L25" s="31">
        <f>LOOKUP(J25,Juris_lookup!$B$1:$B$14,Juris_lookup!$A$1:$A$14)</f>
        <v>3</v>
      </c>
      <c r="M25" s="31">
        <f>LOOKUP(K25,Juris_lookup!$B$1:$B$14,Juris_lookup!$A$1:$A$14)</f>
        <v>2</v>
      </c>
      <c r="N25" s="31" t="str">
        <f t="shared" si="4"/>
        <v>FLAG</v>
      </c>
      <c r="O25" s="31" t="str">
        <f t="shared" si="5"/>
        <v>County</v>
      </c>
      <c r="P25" s="39">
        <v>2</v>
      </c>
      <c r="Q25" s="39">
        <v>4</v>
      </c>
      <c r="R25" s="39">
        <v>342817.09003825998</v>
      </c>
      <c r="S25" s="39">
        <v>322784.16026466002</v>
      </c>
      <c r="T25" s="29">
        <f t="shared" si="6"/>
        <v>33</v>
      </c>
      <c r="U25" s="30">
        <v>0</v>
      </c>
      <c r="V25" s="30">
        <v>0</v>
      </c>
      <c r="W25" s="30">
        <v>3</v>
      </c>
      <c r="X25" s="30">
        <v>11</v>
      </c>
      <c r="Y25" s="35">
        <v>19</v>
      </c>
      <c r="Z25" s="37">
        <f t="shared" si="7"/>
        <v>117.66999999999999</v>
      </c>
      <c r="AA25" s="17">
        <v>20197</v>
      </c>
    </row>
    <row r="26" spans="1:29" s="17" customFormat="1" ht="12.75" x14ac:dyDescent="0.2">
      <c r="A26" s="38">
        <f t="shared" si="2"/>
        <v>7</v>
      </c>
      <c r="B26" s="32">
        <f t="shared" si="3"/>
        <v>2</v>
      </c>
      <c r="C26" s="40" t="s">
        <v>37</v>
      </c>
      <c r="D26" s="41" t="s">
        <v>57</v>
      </c>
      <c r="E26" s="33">
        <v>555</v>
      </c>
      <c r="F26" s="31">
        <v>20.844999999999999</v>
      </c>
      <c r="G26" s="31">
        <v>8051046</v>
      </c>
      <c r="H26" s="31" t="s">
        <v>93</v>
      </c>
      <c r="I26" s="31" t="s">
        <v>94</v>
      </c>
      <c r="J26" s="31" t="s">
        <v>23</v>
      </c>
      <c r="K26" s="31" t="s">
        <v>28</v>
      </c>
      <c r="L26" s="31">
        <f>LOOKUP(J26,Juris_lookup!$B$1:$B$14,Juris_lookup!$A$1:$A$14)</f>
        <v>2</v>
      </c>
      <c r="M26" s="31">
        <f>LOOKUP(K26,Juris_lookup!$B$1:$B$14,Juris_lookup!$A$1:$A$14)</f>
        <v>3</v>
      </c>
      <c r="N26" s="31" t="str">
        <f t="shared" si="4"/>
        <v/>
      </c>
      <c r="O26" s="31" t="str">
        <f t="shared" si="5"/>
        <v>County</v>
      </c>
      <c r="P26" s="39">
        <v>2</v>
      </c>
      <c r="Q26" s="39">
        <v>4</v>
      </c>
      <c r="R26" s="39">
        <v>352553.35037174</v>
      </c>
      <c r="S26" s="39">
        <v>259620.70974826001</v>
      </c>
      <c r="T26" s="29">
        <f t="shared" si="6"/>
        <v>21</v>
      </c>
      <c r="U26" s="30">
        <v>0</v>
      </c>
      <c r="V26" s="30">
        <v>0</v>
      </c>
      <c r="W26" s="30">
        <v>6</v>
      </c>
      <c r="X26" s="30">
        <v>7</v>
      </c>
      <c r="Y26" s="35">
        <v>8</v>
      </c>
      <c r="Z26" s="37">
        <f t="shared" si="7"/>
        <v>114.44</v>
      </c>
      <c r="AA26" s="17">
        <v>24718</v>
      </c>
    </row>
    <row r="27" spans="1:29" s="17" customFormat="1" ht="12.75" x14ac:dyDescent="0.2">
      <c r="A27" s="38">
        <f t="shared" si="2"/>
        <v>8</v>
      </c>
      <c r="B27" s="32">
        <f t="shared" si="3"/>
        <v>3</v>
      </c>
      <c r="C27" s="40" t="s">
        <v>26</v>
      </c>
      <c r="D27" s="41" t="s">
        <v>31</v>
      </c>
      <c r="E27" s="33">
        <v>11031988</v>
      </c>
      <c r="F27" s="31">
        <v>2.2200000000000002</v>
      </c>
      <c r="G27" s="31">
        <v>11031985</v>
      </c>
      <c r="H27" s="31" t="s">
        <v>67</v>
      </c>
      <c r="I27" s="31" t="s">
        <v>30</v>
      </c>
      <c r="J27" s="31" t="s">
        <v>28</v>
      </c>
      <c r="K27" s="31" t="s">
        <v>28</v>
      </c>
      <c r="L27" s="31">
        <f>LOOKUP(J27,Juris_lookup!$B$1:$B$14,Juris_lookup!$A$1:$A$14)</f>
        <v>3</v>
      </c>
      <c r="M27" s="31">
        <f>LOOKUP(K27,Juris_lookup!$B$1:$B$14,Juris_lookup!$A$1:$A$14)</f>
        <v>3</v>
      </c>
      <c r="N27" s="31" t="str">
        <f t="shared" si="4"/>
        <v/>
      </c>
      <c r="O27" s="31" t="str">
        <f t="shared" si="5"/>
        <v>Municipal</v>
      </c>
      <c r="P27" s="39">
        <v>2</v>
      </c>
      <c r="Q27" s="39">
        <v>4</v>
      </c>
      <c r="R27" s="39">
        <v>439416.56015605002</v>
      </c>
      <c r="S27" s="39">
        <v>499754.10005831002</v>
      </c>
      <c r="T27" s="29">
        <f t="shared" si="6"/>
        <v>24</v>
      </c>
      <c r="U27" s="30">
        <v>0</v>
      </c>
      <c r="V27" s="30">
        <v>0</v>
      </c>
      <c r="W27" s="30">
        <v>4</v>
      </c>
      <c r="X27" s="30">
        <v>10</v>
      </c>
      <c r="Y27" s="35">
        <v>10</v>
      </c>
      <c r="Z27" s="37">
        <f t="shared" si="7"/>
        <v>113.28</v>
      </c>
      <c r="AA27" s="17">
        <v>56662</v>
      </c>
    </row>
    <row r="28" spans="1:29" s="17" customFormat="1" ht="12.75" x14ac:dyDescent="0.2">
      <c r="A28" s="38">
        <f t="shared" si="2"/>
        <v>9</v>
      </c>
      <c r="B28" s="32">
        <f t="shared" si="3"/>
        <v>2</v>
      </c>
      <c r="C28" s="40" t="s">
        <v>51</v>
      </c>
      <c r="D28" s="41" t="s">
        <v>52</v>
      </c>
      <c r="E28" s="33">
        <v>530</v>
      </c>
      <c r="F28" s="31">
        <v>8.84</v>
      </c>
      <c r="G28" s="31">
        <v>3291382</v>
      </c>
      <c r="H28" s="31" t="s">
        <v>49</v>
      </c>
      <c r="I28" s="31" t="s">
        <v>50</v>
      </c>
      <c r="J28" s="31" t="s">
        <v>23</v>
      </c>
      <c r="K28" s="31" t="s">
        <v>28</v>
      </c>
      <c r="L28" s="31">
        <f>LOOKUP(J28,Juris_lookup!$B$1:$B$14,Juris_lookup!$A$1:$A$14)</f>
        <v>2</v>
      </c>
      <c r="M28" s="31">
        <f>LOOKUP(K28,Juris_lookup!$B$1:$B$14,Juris_lookup!$A$1:$A$14)</f>
        <v>3</v>
      </c>
      <c r="N28" s="31" t="str">
        <f t="shared" si="4"/>
        <v/>
      </c>
      <c r="O28" s="31" t="str">
        <f t="shared" si="5"/>
        <v>County</v>
      </c>
      <c r="P28" s="39">
        <v>2</v>
      </c>
      <c r="Q28" s="39">
        <v>3</v>
      </c>
      <c r="R28" s="39">
        <v>469577.53003084997</v>
      </c>
      <c r="S28" s="39">
        <v>413506.26984392997</v>
      </c>
      <c r="T28" s="29">
        <f t="shared" si="6"/>
        <v>28</v>
      </c>
      <c r="U28" s="30">
        <v>0</v>
      </c>
      <c r="V28" s="30">
        <v>0</v>
      </c>
      <c r="W28" s="30">
        <v>4</v>
      </c>
      <c r="X28" s="30">
        <v>9</v>
      </c>
      <c r="Y28" s="35">
        <v>15</v>
      </c>
      <c r="Z28" s="37">
        <f t="shared" si="7"/>
        <v>112.22</v>
      </c>
      <c r="AA28" s="17">
        <v>69913</v>
      </c>
    </row>
    <row r="29" spans="1:29" s="17" customFormat="1" ht="12.75" x14ac:dyDescent="0.2">
      <c r="A29" s="38">
        <f t="shared" si="2"/>
        <v>10</v>
      </c>
      <c r="B29" s="32">
        <f t="shared" si="3"/>
        <v>4</v>
      </c>
      <c r="C29" s="40" t="s">
        <v>26</v>
      </c>
      <c r="D29" s="41" t="s">
        <v>31</v>
      </c>
      <c r="E29" s="33">
        <v>533</v>
      </c>
      <c r="F29" s="31">
        <v>1.4079999999999999</v>
      </c>
      <c r="G29" s="31">
        <v>11000619</v>
      </c>
      <c r="H29" s="31" t="s">
        <v>42</v>
      </c>
      <c r="I29" s="31" t="s">
        <v>30</v>
      </c>
      <c r="J29" s="31" t="s">
        <v>23</v>
      </c>
      <c r="K29" s="31" t="s">
        <v>23</v>
      </c>
      <c r="L29" s="31">
        <f>LOOKUP(J29,Juris_lookup!$B$1:$B$14,Juris_lookup!$A$1:$A$14)</f>
        <v>2</v>
      </c>
      <c r="M29" s="31">
        <f>LOOKUP(K29,Juris_lookup!$B$1:$B$14,Juris_lookup!$A$1:$A$14)</f>
        <v>2</v>
      </c>
      <c r="N29" s="31" t="str">
        <f t="shared" si="4"/>
        <v/>
      </c>
      <c r="O29" s="31" t="str">
        <f t="shared" si="5"/>
        <v>County</v>
      </c>
      <c r="P29" s="39">
        <v>2</v>
      </c>
      <c r="Q29" s="39">
        <v>4</v>
      </c>
      <c r="R29" s="39">
        <v>437775.56985034002</v>
      </c>
      <c r="S29" s="39">
        <v>500499.82984034001</v>
      </c>
      <c r="T29" s="29">
        <f t="shared" si="6"/>
        <v>30</v>
      </c>
      <c r="U29" s="30">
        <v>0</v>
      </c>
      <c r="V29" s="30">
        <v>0</v>
      </c>
      <c r="W29" s="30">
        <v>0</v>
      </c>
      <c r="X29" s="30">
        <v>16</v>
      </c>
      <c r="Y29" s="35">
        <v>14</v>
      </c>
      <c r="Z29" s="37">
        <f t="shared" si="7"/>
        <v>110.96</v>
      </c>
      <c r="AA29" s="17">
        <v>56145</v>
      </c>
    </row>
    <row r="30" spans="1:29" s="17" customFormat="1" ht="12.75" x14ac:dyDescent="0.2">
      <c r="A30" s="38">
        <f t="shared" si="2"/>
        <v>11</v>
      </c>
      <c r="B30" s="32">
        <f t="shared" si="3"/>
        <v>3</v>
      </c>
      <c r="C30" s="40" t="s">
        <v>21</v>
      </c>
      <c r="D30" s="41" t="s">
        <v>90</v>
      </c>
      <c r="E30" s="33" t="s">
        <v>935</v>
      </c>
      <c r="F30" s="31">
        <v>3.0259999999999998</v>
      </c>
      <c r="G30" s="31">
        <v>4000706</v>
      </c>
      <c r="H30" s="31" t="s">
        <v>88</v>
      </c>
      <c r="I30" s="31" t="s">
        <v>89</v>
      </c>
      <c r="J30" s="31" t="s">
        <v>23</v>
      </c>
      <c r="K30" s="31" t="s">
        <v>23</v>
      </c>
      <c r="L30" s="31">
        <f>LOOKUP(J30,Juris_lookup!$B$1:$B$14,Juris_lookup!$A$1:$A$14)</f>
        <v>2</v>
      </c>
      <c r="M30" s="31">
        <f>LOOKUP(K30,Juris_lookup!$B$1:$B$14,Juris_lookup!$A$1:$A$14)</f>
        <v>2</v>
      </c>
      <c r="N30" s="31" t="str">
        <f t="shared" si="4"/>
        <v/>
      </c>
      <c r="O30" s="31" t="str">
        <f t="shared" si="5"/>
        <v>County</v>
      </c>
      <c r="P30" s="39">
        <v>2</v>
      </c>
      <c r="Q30" s="39">
        <v>4</v>
      </c>
      <c r="R30" s="39">
        <v>362588.93994031003</v>
      </c>
      <c r="S30" s="39">
        <v>325330.05015874997</v>
      </c>
      <c r="T30" s="29">
        <f t="shared" si="6"/>
        <v>22</v>
      </c>
      <c r="U30" s="30">
        <v>0</v>
      </c>
      <c r="V30" s="30">
        <v>1</v>
      </c>
      <c r="W30" s="30">
        <v>2</v>
      </c>
      <c r="X30" s="30">
        <v>8</v>
      </c>
      <c r="Y30" s="35">
        <v>11</v>
      </c>
      <c r="Z30" s="37">
        <f t="shared" si="7"/>
        <v>109.99000000000001</v>
      </c>
      <c r="AA30" s="17">
        <v>28801</v>
      </c>
    </row>
    <row r="31" spans="1:29" s="17" customFormat="1" ht="12.75" x14ac:dyDescent="0.2">
      <c r="A31" s="38">
        <f t="shared" si="2"/>
        <v>12</v>
      </c>
      <c r="B31" s="32">
        <f t="shared" si="3"/>
        <v>4</v>
      </c>
      <c r="C31" s="40" t="s">
        <v>21</v>
      </c>
      <c r="D31" s="41" t="s">
        <v>48</v>
      </c>
      <c r="E31" s="33">
        <v>4000644</v>
      </c>
      <c r="F31" s="31">
        <v>1.8620000000000001</v>
      </c>
      <c r="G31" s="31">
        <v>4091421</v>
      </c>
      <c r="H31" s="31" t="s">
        <v>68</v>
      </c>
      <c r="I31" s="31" t="s">
        <v>69</v>
      </c>
      <c r="J31" s="31" t="s">
        <v>23</v>
      </c>
      <c r="K31" s="31" t="s">
        <v>28</v>
      </c>
      <c r="L31" s="31">
        <f>LOOKUP(J31,Juris_lookup!$B$1:$B$14,Juris_lookup!$A$1:$A$14)</f>
        <v>2</v>
      </c>
      <c r="M31" s="31">
        <f>LOOKUP(K31,Juris_lookup!$B$1:$B$14,Juris_lookup!$A$1:$A$14)</f>
        <v>3</v>
      </c>
      <c r="N31" s="31" t="str">
        <f t="shared" si="4"/>
        <v/>
      </c>
      <c r="O31" s="31" t="str">
        <f t="shared" si="5"/>
        <v>County</v>
      </c>
      <c r="P31" s="39">
        <v>2</v>
      </c>
      <c r="Q31" s="39">
        <v>3</v>
      </c>
      <c r="R31" s="39">
        <v>342377.57978153002</v>
      </c>
      <c r="S31" s="39">
        <v>396582.90002884</v>
      </c>
      <c r="T31" s="29">
        <f t="shared" si="6"/>
        <v>24</v>
      </c>
      <c r="U31" s="30">
        <v>0</v>
      </c>
      <c r="V31" s="30">
        <v>0</v>
      </c>
      <c r="W31" s="30">
        <v>2</v>
      </c>
      <c r="X31" s="30">
        <v>12</v>
      </c>
      <c r="Y31" s="35">
        <v>10</v>
      </c>
      <c r="Z31" s="37">
        <f t="shared" si="7"/>
        <v>104.06</v>
      </c>
      <c r="AA31" s="17">
        <v>19931</v>
      </c>
    </row>
    <row r="32" spans="1:29" s="17" customFormat="1" ht="12.75" x14ac:dyDescent="0.2">
      <c r="A32" s="38">
        <f t="shared" si="2"/>
        <v>13</v>
      </c>
      <c r="B32" s="32">
        <f t="shared" si="3"/>
        <v>5</v>
      </c>
      <c r="C32" s="40" t="s">
        <v>26</v>
      </c>
      <c r="D32" s="41" t="s">
        <v>31</v>
      </c>
      <c r="E32" s="33">
        <v>11031976</v>
      </c>
      <c r="F32" s="31">
        <v>5.33</v>
      </c>
      <c r="G32" s="31">
        <v>11031985</v>
      </c>
      <c r="H32" s="31" t="s">
        <v>29</v>
      </c>
      <c r="I32" s="31" t="s">
        <v>30</v>
      </c>
      <c r="J32" s="31" t="s">
        <v>28</v>
      </c>
      <c r="K32" s="31" t="s">
        <v>28</v>
      </c>
      <c r="L32" s="31">
        <f>LOOKUP(J32,Juris_lookup!$B$1:$B$14,Juris_lookup!$A$1:$A$14)</f>
        <v>3</v>
      </c>
      <c r="M32" s="31">
        <f>LOOKUP(K32,Juris_lookup!$B$1:$B$14,Juris_lookup!$A$1:$A$14)</f>
        <v>3</v>
      </c>
      <c r="N32" s="31" t="str">
        <f t="shared" si="4"/>
        <v/>
      </c>
      <c r="O32" s="31" t="str">
        <f t="shared" si="5"/>
        <v>Municipal</v>
      </c>
      <c r="P32" s="39">
        <v>3</v>
      </c>
      <c r="Q32" s="39">
        <v>4</v>
      </c>
      <c r="R32" s="39">
        <v>449913.77023379999</v>
      </c>
      <c r="S32" s="39">
        <v>499930.02983160003</v>
      </c>
      <c r="T32" s="29">
        <f t="shared" si="6"/>
        <v>34</v>
      </c>
      <c r="U32" s="30">
        <v>0</v>
      </c>
      <c r="V32" s="30">
        <v>0</v>
      </c>
      <c r="W32" s="30">
        <v>2</v>
      </c>
      <c r="X32" s="30">
        <v>10</v>
      </c>
      <c r="Y32" s="35">
        <v>22</v>
      </c>
      <c r="Z32" s="37">
        <f t="shared" si="7"/>
        <v>103.94</v>
      </c>
      <c r="AA32" s="17">
        <v>60794</v>
      </c>
    </row>
    <row r="33" spans="1:27" s="17" customFormat="1" ht="12.75" x14ac:dyDescent="0.2">
      <c r="A33" s="38">
        <f t="shared" si="2"/>
        <v>14</v>
      </c>
      <c r="B33" s="32">
        <f t="shared" si="3"/>
        <v>3</v>
      </c>
      <c r="C33" s="40" t="s">
        <v>51</v>
      </c>
      <c r="D33" s="41" t="s">
        <v>122</v>
      </c>
      <c r="E33" s="33">
        <v>3000630</v>
      </c>
      <c r="F33" s="31">
        <v>8.0820000000000007</v>
      </c>
      <c r="G33" s="31">
        <v>3371090</v>
      </c>
      <c r="H33" s="31" t="s">
        <v>120</v>
      </c>
      <c r="I33" s="31" t="s">
        <v>121</v>
      </c>
      <c r="J33" s="31" t="s">
        <v>23</v>
      </c>
      <c r="K33" s="31" t="s">
        <v>28</v>
      </c>
      <c r="L33" s="31">
        <f>LOOKUP(J33,Juris_lookup!$B$1:$B$14,Juris_lookup!$A$1:$A$14)</f>
        <v>2</v>
      </c>
      <c r="M33" s="31">
        <f>LOOKUP(K33,Juris_lookup!$B$1:$B$14,Juris_lookup!$A$1:$A$14)</f>
        <v>3</v>
      </c>
      <c r="N33" s="31" t="str">
        <f t="shared" si="4"/>
        <v/>
      </c>
      <c r="O33" s="31" t="str">
        <f t="shared" si="5"/>
        <v>County</v>
      </c>
      <c r="P33" s="39">
        <v>3</v>
      </c>
      <c r="Q33" s="39">
        <v>4</v>
      </c>
      <c r="R33" s="39">
        <v>407216.66034463001</v>
      </c>
      <c r="S33" s="39">
        <v>429356.56041630998</v>
      </c>
      <c r="T33" s="29">
        <f t="shared" si="6"/>
        <v>20</v>
      </c>
      <c r="U33" s="30">
        <v>0</v>
      </c>
      <c r="V33" s="30">
        <v>1</v>
      </c>
      <c r="W33" s="30">
        <v>3</v>
      </c>
      <c r="X33" s="30">
        <v>5</v>
      </c>
      <c r="Y33" s="35">
        <v>11</v>
      </c>
      <c r="Z33" s="37">
        <f t="shared" si="7"/>
        <v>102.47999999999999</v>
      </c>
      <c r="AA33" s="17">
        <v>44341</v>
      </c>
    </row>
    <row r="34" spans="1:27" s="17" customFormat="1" ht="12.75" x14ac:dyDescent="0.2">
      <c r="A34" s="38">
        <f t="shared" si="2"/>
        <v>15</v>
      </c>
      <c r="B34" s="32">
        <f t="shared" si="3"/>
        <v>5</v>
      </c>
      <c r="C34" s="40" t="s">
        <v>21</v>
      </c>
      <c r="D34" s="41" t="s">
        <v>48</v>
      </c>
      <c r="E34" s="33">
        <v>4000671</v>
      </c>
      <c r="F34" s="31">
        <v>3.032</v>
      </c>
      <c r="G34" s="31">
        <v>4000673</v>
      </c>
      <c r="H34" s="31" t="s">
        <v>58</v>
      </c>
      <c r="I34" s="31" t="s">
        <v>59</v>
      </c>
      <c r="J34" s="31" t="s">
        <v>23</v>
      </c>
      <c r="K34" s="31" t="s">
        <v>23</v>
      </c>
      <c r="L34" s="31">
        <f>LOOKUP(J34,Juris_lookup!$B$1:$B$14,Juris_lookup!$A$1:$A$14)</f>
        <v>2</v>
      </c>
      <c r="M34" s="31">
        <f>LOOKUP(K34,Juris_lookup!$B$1:$B$14,Juris_lookup!$A$1:$A$14)</f>
        <v>2</v>
      </c>
      <c r="N34" s="31" t="str">
        <f t="shared" si="4"/>
        <v/>
      </c>
      <c r="O34" s="31" t="str">
        <f t="shared" si="5"/>
        <v>County</v>
      </c>
      <c r="P34" s="39">
        <v>2</v>
      </c>
      <c r="Q34" s="39">
        <v>4</v>
      </c>
      <c r="R34" s="39">
        <v>360249.56009777001</v>
      </c>
      <c r="S34" s="39">
        <v>382337.14017268002</v>
      </c>
      <c r="T34" s="29">
        <f t="shared" si="6"/>
        <v>27</v>
      </c>
      <c r="U34" s="30">
        <v>0</v>
      </c>
      <c r="V34" s="30">
        <v>0</v>
      </c>
      <c r="W34" s="30">
        <v>2</v>
      </c>
      <c r="X34" s="30">
        <v>11</v>
      </c>
      <c r="Y34" s="35">
        <v>14</v>
      </c>
      <c r="Z34" s="37">
        <f t="shared" si="7"/>
        <v>102</v>
      </c>
      <c r="AA34" s="17">
        <v>27946</v>
      </c>
    </row>
    <row r="35" spans="1:27" s="17" customFormat="1" ht="12.75" x14ac:dyDescent="0.2">
      <c r="A35" s="38">
        <f t="shared" si="2"/>
        <v>16</v>
      </c>
      <c r="B35" s="32">
        <f t="shared" si="3"/>
        <v>6</v>
      </c>
      <c r="C35" s="40" t="s">
        <v>21</v>
      </c>
      <c r="D35" s="41" t="s">
        <v>119</v>
      </c>
      <c r="E35" s="33">
        <v>4081588</v>
      </c>
      <c r="F35" s="31">
        <v>0.24099999999999999</v>
      </c>
      <c r="G35" s="31">
        <v>4081501</v>
      </c>
      <c r="H35" s="31" t="s">
        <v>117</v>
      </c>
      <c r="I35" s="31" t="s">
        <v>118</v>
      </c>
      <c r="J35" s="31" t="s">
        <v>28</v>
      </c>
      <c r="K35" s="31" t="s">
        <v>28</v>
      </c>
      <c r="L35" s="31">
        <f>LOOKUP(J35,Juris_lookup!$B$1:$B$14,Juris_lookup!$A$1:$A$14)</f>
        <v>3</v>
      </c>
      <c r="M35" s="31">
        <f>LOOKUP(K35,Juris_lookup!$B$1:$B$14,Juris_lookup!$A$1:$A$14)</f>
        <v>3</v>
      </c>
      <c r="N35" s="31" t="str">
        <f t="shared" si="4"/>
        <v/>
      </c>
      <c r="O35" s="31" t="str">
        <f t="shared" si="5"/>
        <v>Municipal</v>
      </c>
      <c r="P35" s="39">
        <v>3</v>
      </c>
      <c r="Q35" s="39">
        <v>4</v>
      </c>
      <c r="R35" s="39">
        <v>320988.33023453999</v>
      </c>
      <c r="S35" s="39">
        <v>404461.00002867001</v>
      </c>
      <c r="T35" s="29">
        <f t="shared" si="6"/>
        <v>20</v>
      </c>
      <c r="U35" s="30">
        <v>0</v>
      </c>
      <c r="V35" s="30">
        <v>0</v>
      </c>
      <c r="W35" s="30">
        <v>1</v>
      </c>
      <c r="X35" s="30">
        <v>14</v>
      </c>
      <c r="Y35" s="35">
        <v>5</v>
      </c>
      <c r="Z35" s="37">
        <f t="shared" si="7"/>
        <v>100.50999999999999</v>
      </c>
      <c r="AA35" s="17">
        <v>10384</v>
      </c>
    </row>
    <row r="36" spans="1:27" s="17" customFormat="1" ht="12.75" x14ac:dyDescent="0.2">
      <c r="A36" s="38">
        <f t="shared" si="2"/>
        <v>17</v>
      </c>
      <c r="B36" s="32">
        <f t="shared" si="3"/>
        <v>4</v>
      </c>
      <c r="C36" s="40" t="s">
        <v>51</v>
      </c>
      <c r="D36" s="41" t="s">
        <v>138</v>
      </c>
      <c r="E36" s="33">
        <v>541</v>
      </c>
      <c r="F36" s="31">
        <v>1.782</v>
      </c>
      <c r="G36" s="31">
        <v>3000648</v>
      </c>
      <c r="H36" s="31" t="s">
        <v>136</v>
      </c>
      <c r="I36" s="31" t="s">
        <v>137</v>
      </c>
      <c r="J36" s="31" t="s">
        <v>23</v>
      </c>
      <c r="K36" s="31" t="s">
        <v>23</v>
      </c>
      <c r="L36" s="31">
        <f>LOOKUP(J36,Juris_lookup!$B$1:$B$14,Juris_lookup!$A$1:$A$14)</f>
        <v>2</v>
      </c>
      <c r="M36" s="31">
        <f>LOOKUP(K36,Juris_lookup!$B$1:$B$14,Juris_lookup!$A$1:$A$14)</f>
        <v>2</v>
      </c>
      <c r="N36" s="31" t="str">
        <f t="shared" si="4"/>
        <v/>
      </c>
      <c r="O36" s="31" t="str">
        <f t="shared" si="5"/>
        <v>County</v>
      </c>
      <c r="P36" s="39">
        <v>2</v>
      </c>
      <c r="Q36" s="39">
        <v>4</v>
      </c>
      <c r="R36" s="39">
        <v>420161.40039815998</v>
      </c>
      <c r="S36" s="39">
        <v>349256.03032907</v>
      </c>
      <c r="T36" s="29">
        <f t="shared" si="6"/>
        <v>19</v>
      </c>
      <c r="U36" s="30">
        <v>0</v>
      </c>
      <c r="V36" s="30">
        <v>0</v>
      </c>
      <c r="W36" s="30">
        <v>4</v>
      </c>
      <c r="X36" s="30">
        <v>8</v>
      </c>
      <c r="Y36" s="35">
        <v>7</v>
      </c>
      <c r="Z36" s="37">
        <f t="shared" si="7"/>
        <v>98.16</v>
      </c>
      <c r="AA36" s="17">
        <v>48998</v>
      </c>
    </row>
    <row r="37" spans="1:27" s="17" customFormat="1" ht="12.75" x14ac:dyDescent="0.2">
      <c r="A37" s="38">
        <f t="shared" si="2"/>
        <v>18</v>
      </c>
      <c r="B37" s="32">
        <f t="shared" si="3"/>
        <v>5</v>
      </c>
      <c r="C37" s="40" t="s">
        <v>51</v>
      </c>
      <c r="D37" s="41" t="s">
        <v>223</v>
      </c>
      <c r="E37" s="33">
        <v>3000607</v>
      </c>
      <c r="F37" s="31">
        <v>1.5309999999999999</v>
      </c>
      <c r="G37" s="31">
        <v>3131033</v>
      </c>
      <c r="H37" s="31" t="s">
        <v>222</v>
      </c>
      <c r="I37" s="31" t="s">
        <v>300</v>
      </c>
      <c r="J37" s="31" t="s">
        <v>23</v>
      </c>
      <c r="K37" s="31" t="s">
        <v>28</v>
      </c>
      <c r="L37" s="31">
        <f>LOOKUP(J37,Juris_lookup!$B$1:$B$14,Juris_lookup!$A$1:$A$14)</f>
        <v>2</v>
      </c>
      <c r="M37" s="31">
        <f>LOOKUP(K37,Juris_lookup!$B$1:$B$14,Juris_lookup!$A$1:$A$14)</f>
        <v>3</v>
      </c>
      <c r="N37" s="31" t="str">
        <f t="shared" si="4"/>
        <v/>
      </c>
      <c r="O37" s="31" t="str">
        <f t="shared" si="5"/>
        <v>County</v>
      </c>
      <c r="P37" s="39">
        <v>2</v>
      </c>
      <c r="Q37" s="39">
        <v>4</v>
      </c>
      <c r="R37" s="39">
        <v>373615.38994809001</v>
      </c>
      <c r="S37" s="39">
        <v>391271.98007771</v>
      </c>
      <c r="T37" s="29">
        <f t="shared" si="6"/>
        <v>11</v>
      </c>
      <c r="U37" s="30">
        <v>0</v>
      </c>
      <c r="V37" s="30">
        <v>2</v>
      </c>
      <c r="W37" s="30">
        <v>2</v>
      </c>
      <c r="X37" s="30">
        <v>2</v>
      </c>
      <c r="Y37" s="35">
        <v>5</v>
      </c>
      <c r="Z37" s="37">
        <f t="shared" si="7"/>
        <v>96.800000000000011</v>
      </c>
      <c r="AA37" s="17">
        <v>33302</v>
      </c>
    </row>
    <row r="38" spans="1:27" s="17" customFormat="1" ht="12.75" x14ac:dyDescent="0.2">
      <c r="A38" s="38">
        <f t="shared" si="2"/>
        <v>19</v>
      </c>
      <c r="B38" s="32">
        <f t="shared" si="3"/>
        <v>3</v>
      </c>
      <c r="C38" s="40" t="s">
        <v>37</v>
      </c>
      <c r="D38" s="41" t="s">
        <v>105</v>
      </c>
      <c r="E38" s="33">
        <v>538</v>
      </c>
      <c r="F38" s="31">
        <v>9.5</v>
      </c>
      <c r="G38" s="31">
        <v>8000609</v>
      </c>
      <c r="H38" s="31" t="s">
        <v>103</v>
      </c>
      <c r="I38" s="31" t="s">
        <v>104</v>
      </c>
      <c r="J38" s="31" t="s">
        <v>23</v>
      </c>
      <c r="K38" s="31" t="s">
        <v>23</v>
      </c>
      <c r="L38" s="31">
        <f>LOOKUP(J38,Juris_lookup!$B$1:$B$14,Juris_lookup!$A$1:$A$14)</f>
        <v>2</v>
      </c>
      <c r="M38" s="31">
        <f>LOOKUP(K38,Juris_lookup!$B$1:$B$14,Juris_lookup!$A$1:$A$14)</f>
        <v>2</v>
      </c>
      <c r="N38" s="31" t="str">
        <f t="shared" si="4"/>
        <v/>
      </c>
      <c r="O38" s="31" t="str">
        <f t="shared" si="5"/>
        <v>County</v>
      </c>
      <c r="P38" s="39">
        <v>2</v>
      </c>
      <c r="Q38" s="39">
        <v>4</v>
      </c>
      <c r="R38" s="39">
        <v>302306.31997399998</v>
      </c>
      <c r="S38" s="39">
        <v>301958.97997422999</v>
      </c>
      <c r="T38" s="29">
        <f t="shared" si="6"/>
        <v>21</v>
      </c>
      <c r="U38" s="30">
        <v>0</v>
      </c>
      <c r="V38" s="30">
        <v>1</v>
      </c>
      <c r="W38" s="30">
        <v>0</v>
      </c>
      <c r="X38" s="30">
        <v>9</v>
      </c>
      <c r="Y38" s="35">
        <v>11</v>
      </c>
      <c r="Z38" s="37">
        <f t="shared" si="7"/>
        <v>94.710000000000008</v>
      </c>
      <c r="AA38" s="17">
        <v>5248</v>
      </c>
    </row>
    <row r="39" spans="1:27" s="17" customFormat="1" ht="12.75" x14ac:dyDescent="0.2">
      <c r="A39" s="38">
        <f t="shared" si="2"/>
        <v>20</v>
      </c>
      <c r="B39" s="32">
        <f t="shared" si="3"/>
        <v>6</v>
      </c>
      <c r="C39" s="40" t="s">
        <v>26</v>
      </c>
      <c r="D39" s="41" t="s">
        <v>34</v>
      </c>
      <c r="E39" s="33">
        <v>11000606</v>
      </c>
      <c r="F39" s="31">
        <v>0.60599999999999998</v>
      </c>
      <c r="G39" s="31">
        <v>11111537</v>
      </c>
      <c r="H39" s="31" t="s">
        <v>62</v>
      </c>
      <c r="I39" s="31" t="s">
        <v>66</v>
      </c>
      <c r="J39" s="31" t="s">
        <v>23</v>
      </c>
      <c r="K39" s="31" t="s">
        <v>28</v>
      </c>
      <c r="L39" s="31">
        <f>LOOKUP(J39,Juris_lookup!$B$1:$B$14,Juris_lookup!$A$1:$A$14)</f>
        <v>2</v>
      </c>
      <c r="M39" s="31">
        <f>LOOKUP(K39,Juris_lookup!$B$1:$B$14,Juris_lookup!$A$1:$A$14)</f>
        <v>3</v>
      </c>
      <c r="N39" s="31" t="str">
        <f t="shared" si="4"/>
        <v/>
      </c>
      <c r="O39" s="31" t="str">
        <f t="shared" si="5"/>
        <v>County</v>
      </c>
      <c r="P39" s="39">
        <v>2</v>
      </c>
      <c r="Q39" s="39">
        <v>4</v>
      </c>
      <c r="R39" s="39">
        <v>422827.81012665998</v>
      </c>
      <c r="S39" s="39">
        <v>503576.51003372</v>
      </c>
      <c r="T39" s="29">
        <f t="shared" si="6"/>
        <v>25</v>
      </c>
      <c r="U39" s="30">
        <v>0</v>
      </c>
      <c r="V39" s="30">
        <v>1</v>
      </c>
      <c r="W39" s="30">
        <v>0</v>
      </c>
      <c r="X39" s="30">
        <v>8</v>
      </c>
      <c r="Y39" s="35">
        <v>16</v>
      </c>
      <c r="Z39" s="37">
        <f t="shared" si="7"/>
        <v>93.65</v>
      </c>
      <c r="AA39" s="17">
        <v>50118</v>
      </c>
    </row>
    <row r="40" spans="1:27" s="17" customFormat="1" ht="12.75" x14ac:dyDescent="0.2">
      <c r="A40" s="38">
        <f t="shared" si="2"/>
        <v>21</v>
      </c>
      <c r="B40" s="32">
        <f t="shared" si="3"/>
        <v>4</v>
      </c>
      <c r="C40" s="40" t="s">
        <v>37</v>
      </c>
      <c r="D40" s="41" t="s">
        <v>38</v>
      </c>
      <c r="E40" s="33">
        <v>8000654</v>
      </c>
      <c r="F40" s="31">
        <v>4.47</v>
      </c>
      <c r="G40" s="31">
        <v>8000634</v>
      </c>
      <c r="H40" s="31" t="s">
        <v>60</v>
      </c>
      <c r="I40" s="31" t="s">
        <v>76</v>
      </c>
      <c r="J40" s="31" t="s">
        <v>23</v>
      </c>
      <c r="K40" s="31" t="s">
        <v>23</v>
      </c>
      <c r="L40" s="31">
        <f>LOOKUP(J40,Juris_lookup!$B$1:$B$14,Juris_lookup!$A$1:$A$14)</f>
        <v>2</v>
      </c>
      <c r="M40" s="31">
        <f>LOOKUP(K40,Juris_lookup!$B$1:$B$14,Juris_lookup!$A$1:$A$14)</f>
        <v>2</v>
      </c>
      <c r="N40" s="31" t="str">
        <f t="shared" si="4"/>
        <v/>
      </c>
      <c r="O40" s="31" t="str">
        <f t="shared" si="5"/>
        <v>County</v>
      </c>
      <c r="P40" s="39">
        <v>2</v>
      </c>
      <c r="Q40" s="39">
        <v>3</v>
      </c>
      <c r="R40" s="39">
        <v>335330.03031012003</v>
      </c>
      <c r="S40" s="39">
        <v>326768.16017719998</v>
      </c>
      <c r="T40" s="29">
        <f t="shared" si="6"/>
        <v>24</v>
      </c>
      <c r="U40" s="30">
        <v>0</v>
      </c>
      <c r="V40" s="30">
        <v>0</v>
      </c>
      <c r="W40" s="30">
        <v>3</v>
      </c>
      <c r="X40" s="30">
        <v>8</v>
      </c>
      <c r="Y40" s="35">
        <v>13</v>
      </c>
      <c r="Z40" s="37">
        <f t="shared" si="7"/>
        <v>93.49</v>
      </c>
      <c r="AA40" s="17">
        <v>16398</v>
      </c>
    </row>
    <row r="41" spans="1:27" s="17" customFormat="1" ht="12.75" x14ac:dyDescent="0.2">
      <c r="A41" s="38">
        <f t="shared" si="2"/>
        <v>22</v>
      </c>
      <c r="B41" s="32">
        <f t="shared" si="3"/>
        <v>7</v>
      </c>
      <c r="C41" s="40" t="s">
        <v>26</v>
      </c>
      <c r="D41" s="41" t="s">
        <v>31</v>
      </c>
      <c r="E41" s="33">
        <v>533</v>
      </c>
      <c r="F41" s="31">
        <v>2.6909999999999998</v>
      </c>
      <c r="G41" s="31">
        <v>11031976</v>
      </c>
      <c r="H41" s="31" t="s">
        <v>42</v>
      </c>
      <c r="I41" s="31" t="s">
        <v>29</v>
      </c>
      <c r="J41" s="31" t="s">
        <v>23</v>
      </c>
      <c r="K41" s="31" t="s">
        <v>28</v>
      </c>
      <c r="L41" s="31">
        <f>LOOKUP(J41,Juris_lookup!$B$1:$B$14,Juris_lookup!$A$1:$A$14)</f>
        <v>2</v>
      </c>
      <c r="M41" s="31">
        <f>LOOKUP(K41,Juris_lookup!$B$1:$B$14,Juris_lookup!$A$1:$A$14)</f>
        <v>3</v>
      </c>
      <c r="N41" s="31" t="str">
        <f t="shared" si="4"/>
        <v/>
      </c>
      <c r="O41" s="31" t="str">
        <f t="shared" si="5"/>
        <v>County</v>
      </c>
      <c r="P41" s="39">
        <v>2</v>
      </c>
      <c r="Q41" s="39">
        <v>4</v>
      </c>
      <c r="R41" s="39">
        <v>439879.91025546001</v>
      </c>
      <c r="S41" s="39">
        <v>506855.13036007999</v>
      </c>
      <c r="T41" s="29">
        <f t="shared" si="6"/>
        <v>24</v>
      </c>
      <c r="U41" s="30">
        <v>1</v>
      </c>
      <c r="V41" s="30">
        <v>0</v>
      </c>
      <c r="W41" s="30">
        <v>0</v>
      </c>
      <c r="X41" s="30">
        <v>8</v>
      </c>
      <c r="Y41" s="35">
        <v>15</v>
      </c>
      <c r="Z41" s="37">
        <f t="shared" si="7"/>
        <v>92.65</v>
      </c>
      <c r="AA41" s="17">
        <v>56809</v>
      </c>
    </row>
    <row r="42" spans="1:27" s="17" customFormat="1" ht="12.75" x14ac:dyDescent="0.2">
      <c r="A42" s="38">
        <f t="shared" si="2"/>
        <v>23</v>
      </c>
      <c r="B42" s="32">
        <f t="shared" si="3"/>
        <v>7</v>
      </c>
      <c r="C42" s="40" t="s">
        <v>21</v>
      </c>
      <c r="D42" s="41" t="s">
        <v>90</v>
      </c>
      <c r="E42" s="33">
        <v>4000705</v>
      </c>
      <c r="F42" s="31">
        <v>1.929</v>
      </c>
      <c r="G42" s="31" t="s">
        <v>935</v>
      </c>
      <c r="H42" s="31" t="s">
        <v>123</v>
      </c>
      <c r="I42" s="31" t="s">
        <v>88</v>
      </c>
      <c r="J42" s="31" t="s">
        <v>23</v>
      </c>
      <c r="K42" s="31" t="s">
        <v>23</v>
      </c>
      <c r="L42" s="31">
        <f>LOOKUP(J42,Juris_lookup!$B$1:$B$14,Juris_lookup!$A$1:$A$14)</f>
        <v>2</v>
      </c>
      <c r="M42" s="31">
        <f>LOOKUP(K42,Juris_lookup!$B$1:$B$14,Juris_lookup!$A$1:$A$14)</f>
        <v>2</v>
      </c>
      <c r="N42" s="31" t="str">
        <f t="shared" si="4"/>
        <v/>
      </c>
      <c r="O42" s="31" t="str">
        <f t="shared" si="5"/>
        <v>County</v>
      </c>
      <c r="P42" s="39">
        <v>2</v>
      </c>
      <c r="Q42" s="39">
        <v>4</v>
      </c>
      <c r="R42" s="39">
        <v>360058.05019287998</v>
      </c>
      <c r="S42" s="39">
        <v>322209.60982080997</v>
      </c>
      <c r="T42" s="29">
        <f t="shared" si="6"/>
        <v>20</v>
      </c>
      <c r="U42" s="30">
        <v>0</v>
      </c>
      <c r="V42" s="30">
        <v>0</v>
      </c>
      <c r="W42" s="30">
        <v>4</v>
      </c>
      <c r="X42" s="30">
        <v>6</v>
      </c>
      <c r="Y42" s="35">
        <v>10</v>
      </c>
      <c r="Z42" s="37">
        <f t="shared" si="7"/>
        <v>89.039999999999992</v>
      </c>
      <c r="AA42" s="17">
        <v>27881</v>
      </c>
    </row>
    <row r="43" spans="1:27" s="17" customFormat="1" ht="12.75" x14ac:dyDescent="0.2">
      <c r="A43" s="38">
        <f t="shared" si="2"/>
        <v>24</v>
      </c>
      <c r="B43" s="32">
        <f t="shared" si="3"/>
        <v>8</v>
      </c>
      <c r="C43" s="40" t="s">
        <v>21</v>
      </c>
      <c r="D43" s="41" t="s">
        <v>48</v>
      </c>
      <c r="E43" s="33">
        <v>544</v>
      </c>
      <c r="F43" s="31">
        <v>9.85</v>
      </c>
      <c r="G43" s="31">
        <v>4000671</v>
      </c>
      <c r="H43" s="31" t="s">
        <v>46</v>
      </c>
      <c r="I43" s="31" t="s">
        <v>58</v>
      </c>
      <c r="J43" s="31" t="s">
        <v>23</v>
      </c>
      <c r="K43" s="31" t="s">
        <v>23</v>
      </c>
      <c r="L43" s="31">
        <f>LOOKUP(J43,Juris_lookup!$B$1:$B$14,Juris_lookup!$A$1:$A$14)</f>
        <v>2</v>
      </c>
      <c r="M43" s="31">
        <f>LOOKUP(K43,Juris_lookup!$B$1:$B$14,Juris_lookup!$A$1:$A$14)</f>
        <v>2</v>
      </c>
      <c r="N43" s="31" t="str">
        <f t="shared" si="4"/>
        <v/>
      </c>
      <c r="O43" s="31" t="str">
        <f t="shared" si="5"/>
        <v>County</v>
      </c>
      <c r="P43" s="39">
        <v>2</v>
      </c>
      <c r="Q43" s="39">
        <v>4</v>
      </c>
      <c r="R43" s="39">
        <v>367368.52976996999</v>
      </c>
      <c r="S43" s="39">
        <v>377489.16005612002</v>
      </c>
      <c r="T43" s="29">
        <f t="shared" si="6"/>
        <v>11</v>
      </c>
      <c r="U43" s="30">
        <v>1</v>
      </c>
      <c r="V43" s="30">
        <v>0</v>
      </c>
      <c r="W43" s="30">
        <v>3</v>
      </c>
      <c r="X43" s="30">
        <v>4</v>
      </c>
      <c r="Y43" s="35">
        <v>3</v>
      </c>
      <c r="Z43" s="37">
        <f t="shared" si="7"/>
        <v>88.42</v>
      </c>
      <c r="AA43" s="17">
        <v>30817</v>
      </c>
    </row>
    <row r="44" spans="1:27" s="17" customFormat="1" ht="12.75" x14ac:dyDescent="0.2">
      <c r="A44" s="38">
        <f t="shared" si="2"/>
        <v>25</v>
      </c>
      <c r="B44" s="32">
        <f t="shared" si="3"/>
        <v>5</v>
      </c>
      <c r="C44" s="40" t="s">
        <v>37</v>
      </c>
      <c r="D44" s="41" t="s">
        <v>57</v>
      </c>
      <c r="E44" s="33">
        <v>8000612</v>
      </c>
      <c r="F44" s="31">
        <v>1.59</v>
      </c>
      <c r="G44" s="31">
        <v>538</v>
      </c>
      <c r="H44" s="31" t="s">
        <v>55</v>
      </c>
      <c r="I44" s="31" t="s">
        <v>56</v>
      </c>
      <c r="J44" s="31" t="s">
        <v>23</v>
      </c>
      <c r="K44" s="31" t="s">
        <v>23</v>
      </c>
      <c r="L44" s="31">
        <f>LOOKUP(J44,Juris_lookup!$B$1:$B$14,Juris_lookup!$A$1:$A$14)</f>
        <v>2</v>
      </c>
      <c r="M44" s="31">
        <f>LOOKUP(K44,Juris_lookup!$B$1:$B$14,Juris_lookup!$A$1:$A$14)</f>
        <v>2</v>
      </c>
      <c r="N44" s="31" t="str">
        <f t="shared" si="4"/>
        <v/>
      </c>
      <c r="O44" s="31" t="str">
        <f t="shared" si="5"/>
        <v>County</v>
      </c>
      <c r="P44" s="39">
        <v>3</v>
      </c>
      <c r="Q44" s="39">
        <v>4</v>
      </c>
      <c r="R44" s="39">
        <v>333024.95983741002</v>
      </c>
      <c r="S44" s="39">
        <v>285836.17982784001</v>
      </c>
      <c r="T44" s="29">
        <f t="shared" si="6"/>
        <v>28</v>
      </c>
      <c r="U44" s="30">
        <v>0</v>
      </c>
      <c r="V44" s="30">
        <v>0</v>
      </c>
      <c r="W44" s="30">
        <v>2</v>
      </c>
      <c r="X44" s="30">
        <v>8</v>
      </c>
      <c r="Y44" s="35">
        <v>18</v>
      </c>
      <c r="Z44" s="37">
        <f t="shared" si="7"/>
        <v>87.82</v>
      </c>
      <c r="AA44" s="17">
        <v>15349</v>
      </c>
    </row>
    <row r="45" spans="1:27" s="17" customFormat="1" ht="12.75" x14ac:dyDescent="0.2">
      <c r="A45" s="38">
        <f t="shared" si="2"/>
        <v>26</v>
      </c>
      <c r="B45" s="32">
        <f t="shared" si="3"/>
        <v>6</v>
      </c>
      <c r="C45" s="40" t="s">
        <v>51</v>
      </c>
      <c r="D45" s="41" t="s">
        <v>65</v>
      </c>
      <c r="E45" s="33">
        <v>3000626</v>
      </c>
      <c r="F45" s="31">
        <v>4.8730000000000002</v>
      </c>
      <c r="G45" s="31">
        <v>3381105</v>
      </c>
      <c r="H45" s="31" t="s">
        <v>215</v>
      </c>
      <c r="I45" s="31" t="s">
        <v>146</v>
      </c>
      <c r="J45" s="31" t="s">
        <v>23</v>
      </c>
      <c r="K45" s="31" t="s">
        <v>28</v>
      </c>
      <c r="L45" s="31">
        <f>LOOKUP(J45,Juris_lookup!$B$1:$B$14,Juris_lookup!$A$1:$A$14)</f>
        <v>2</v>
      </c>
      <c r="M45" s="31">
        <f>LOOKUP(K45,Juris_lookup!$B$1:$B$14,Juris_lookup!$A$1:$A$14)</f>
        <v>3</v>
      </c>
      <c r="N45" s="31" t="str">
        <f t="shared" si="4"/>
        <v/>
      </c>
      <c r="O45" s="31" t="str">
        <f t="shared" si="5"/>
        <v>County</v>
      </c>
      <c r="P45" s="39">
        <v>2</v>
      </c>
      <c r="Q45" s="39">
        <v>3</v>
      </c>
      <c r="R45" s="39">
        <v>387187.26992146001</v>
      </c>
      <c r="S45" s="39">
        <v>429832.07033403998</v>
      </c>
      <c r="T45" s="29">
        <f t="shared" si="6"/>
        <v>14</v>
      </c>
      <c r="U45" s="30">
        <v>0</v>
      </c>
      <c r="V45" s="30">
        <v>1</v>
      </c>
      <c r="W45" s="30">
        <v>3</v>
      </c>
      <c r="X45" s="30">
        <v>3</v>
      </c>
      <c r="Y45" s="35">
        <v>7</v>
      </c>
      <c r="Z45" s="37">
        <f t="shared" si="7"/>
        <v>86.36</v>
      </c>
      <c r="AA45" s="17">
        <v>37535</v>
      </c>
    </row>
    <row r="46" spans="1:27" s="17" customFormat="1" ht="12.75" x14ac:dyDescent="0.2">
      <c r="A46" s="38">
        <f t="shared" si="2"/>
        <v>27</v>
      </c>
      <c r="B46" s="32">
        <f t="shared" si="3"/>
        <v>8</v>
      </c>
      <c r="C46" s="40" t="s">
        <v>26</v>
      </c>
      <c r="D46" s="41" t="s">
        <v>27</v>
      </c>
      <c r="E46" s="33">
        <v>535</v>
      </c>
      <c r="F46" s="31">
        <v>11.041</v>
      </c>
      <c r="G46" s="31">
        <v>11011050</v>
      </c>
      <c r="H46" s="31" t="s">
        <v>24</v>
      </c>
      <c r="I46" s="31" t="s">
        <v>25</v>
      </c>
      <c r="J46" s="31" t="s">
        <v>23</v>
      </c>
      <c r="K46" s="31" t="s">
        <v>28</v>
      </c>
      <c r="L46" s="31">
        <f>LOOKUP(J46,Juris_lookup!$B$1:$B$14,Juris_lookup!$A$1:$A$14)</f>
        <v>2</v>
      </c>
      <c r="M46" s="31">
        <f>LOOKUP(K46,Juris_lookup!$B$1:$B$14,Juris_lookup!$A$1:$A$14)</f>
        <v>3</v>
      </c>
      <c r="N46" s="31" t="str">
        <f t="shared" si="4"/>
        <v/>
      </c>
      <c r="O46" s="31" t="str">
        <f t="shared" si="5"/>
        <v>County</v>
      </c>
      <c r="P46" s="39">
        <v>2</v>
      </c>
      <c r="Q46" s="39">
        <v>3</v>
      </c>
      <c r="R46" s="39">
        <v>474980.48966230999</v>
      </c>
      <c r="S46" s="39">
        <v>528868.44975025998</v>
      </c>
      <c r="T46" s="29">
        <f t="shared" si="6"/>
        <v>35</v>
      </c>
      <c r="U46" s="30">
        <v>0</v>
      </c>
      <c r="V46" s="30">
        <v>0</v>
      </c>
      <c r="W46" s="30">
        <v>0</v>
      </c>
      <c r="X46" s="30">
        <v>10</v>
      </c>
      <c r="Y46" s="35">
        <v>25</v>
      </c>
      <c r="Z46" s="37">
        <f t="shared" si="7"/>
        <v>85.6</v>
      </c>
      <c r="AA46" s="17">
        <v>72604</v>
      </c>
    </row>
    <row r="47" spans="1:27" s="17" customFormat="1" ht="12.75" x14ac:dyDescent="0.2">
      <c r="A47" s="38">
        <f t="shared" si="2"/>
        <v>28</v>
      </c>
      <c r="B47" s="32">
        <f t="shared" si="3"/>
        <v>9</v>
      </c>
      <c r="C47" s="40" t="s">
        <v>26</v>
      </c>
      <c r="D47" s="41" t="s">
        <v>27</v>
      </c>
      <c r="E47" s="33">
        <v>571</v>
      </c>
      <c r="F47" s="31">
        <v>36.893999999999998</v>
      </c>
      <c r="G47" s="31">
        <v>535</v>
      </c>
      <c r="H47" s="31" t="s">
        <v>43</v>
      </c>
      <c r="I47" s="31" t="s">
        <v>24</v>
      </c>
      <c r="J47" s="31" t="s">
        <v>23</v>
      </c>
      <c r="K47" s="31" t="s">
        <v>23</v>
      </c>
      <c r="L47" s="31">
        <f>LOOKUP(J47,Juris_lookup!$B$1:$B$14,Juris_lookup!$A$1:$A$14)</f>
        <v>2</v>
      </c>
      <c r="M47" s="31">
        <f>LOOKUP(K47,Juris_lookup!$B$1:$B$14,Juris_lookup!$A$1:$A$14)</f>
        <v>2</v>
      </c>
      <c r="N47" s="31" t="str">
        <f t="shared" si="4"/>
        <v/>
      </c>
      <c r="O47" s="31" t="str">
        <f t="shared" si="5"/>
        <v>County</v>
      </c>
      <c r="P47" s="39">
        <v>2</v>
      </c>
      <c r="Q47" s="39">
        <v>4</v>
      </c>
      <c r="R47" s="39">
        <v>474758.19002814998</v>
      </c>
      <c r="S47" s="39">
        <v>528731.62037652999</v>
      </c>
      <c r="T47" s="29">
        <f t="shared" si="6"/>
        <v>24</v>
      </c>
      <c r="U47" s="30">
        <v>0</v>
      </c>
      <c r="V47" s="30">
        <v>0</v>
      </c>
      <c r="W47" s="30">
        <v>0</v>
      </c>
      <c r="X47" s="30">
        <v>12</v>
      </c>
      <c r="Y47" s="35">
        <v>12</v>
      </c>
      <c r="Z47" s="37">
        <f t="shared" si="7"/>
        <v>84.72</v>
      </c>
      <c r="AA47" s="17">
        <v>72494</v>
      </c>
    </row>
    <row r="48" spans="1:27" s="17" customFormat="1" ht="12.75" x14ac:dyDescent="0.2">
      <c r="A48" s="38">
        <f t="shared" si="2"/>
        <v>29</v>
      </c>
      <c r="B48" s="32">
        <f t="shared" si="3"/>
        <v>6</v>
      </c>
      <c r="C48" s="40" t="s">
        <v>37</v>
      </c>
      <c r="D48" s="41" t="s">
        <v>113</v>
      </c>
      <c r="E48" s="33">
        <v>8000619</v>
      </c>
      <c r="F48" s="31">
        <v>5.15</v>
      </c>
      <c r="G48" s="31">
        <v>8000628</v>
      </c>
      <c r="H48" s="31" t="s">
        <v>202</v>
      </c>
      <c r="I48" s="31" t="s">
        <v>264</v>
      </c>
      <c r="J48" s="31" t="s">
        <v>23</v>
      </c>
      <c r="K48" s="31" t="s">
        <v>23</v>
      </c>
      <c r="L48" s="31">
        <f>LOOKUP(J48,Juris_lookup!$B$1:$B$14,Juris_lookup!$A$1:$A$14)</f>
        <v>2</v>
      </c>
      <c r="M48" s="31">
        <f>LOOKUP(K48,Juris_lookup!$B$1:$B$14,Juris_lookup!$A$1:$A$14)</f>
        <v>2</v>
      </c>
      <c r="N48" s="31" t="str">
        <f t="shared" si="4"/>
        <v/>
      </c>
      <c r="O48" s="31" t="str">
        <f t="shared" si="5"/>
        <v>County</v>
      </c>
      <c r="P48" s="39">
        <v>3</v>
      </c>
      <c r="Q48" s="39">
        <v>4</v>
      </c>
      <c r="R48" s="39">
        <v>319102.86008128</v>
      </c>
      <c r="S48" s="39">
        <v>314445.93009670998</v>
      </c>
      <c r="T48" s="29">
        <f t="shared" si="6"/>
        <v>12</v>
      </c>
      <c r="U48" s="30">
        <v>0</v>
      </c>
      <c r="V48" s="30">
        <v>1</v>
      </c>
      <c r="W48" s="30">
        <v>3</v>
      </c>
      <c r="X48" s="30">
        <v>3</v>
      </c>
      <c r="Y48" s="35">
        <v>5</v>
      </c>
      <c r="Z48" s="37">
        <f t="shared" si="7"/>
        <v>84.36</v>
      </c>
      <c r="AA48" s="17">
        <v>9505</v>
      </c>
    </row>
    <row r="49" spans="1:27" s="17" customFormat="1" ht="12.75" x14ac:dyDescent="0.2">
      <c r="A49" s="38">
        <f t="shared" si="2"/>
        <v>30</v>
      </c>
      <c r="B49" s="32">
        <f t="shared" si="3"/>
        <v>10</v>
      </c>
      <c r="C49" s="40" t="s">
        <v>26</v>
      </c>
      <c r="D49" s="41" t="s">
        <v>34</v>
      </c>
      <c r="E49" s="33">
        <v>11000622</v>
      </c>
      <c r="F49" s="31">
        <v>2.92</v>
      </c>
      <c r="G49" s="31">
        <v>11000635</v>
      </c>
      <c r="H49" s="31" t="s">
        <v>32</v>
      </c>
      <c r="I49" s="31" t="s">
        <v>33</v>
      </c>
      <c r="J49" s="31" t="s">
        <v>23</v>
      </c>
      <c r="K49" s="31" t="s">
        <v>23</v>
      </c>
      <c r="L49" s="31">
        <f>LOOKUP(J49,Juris_lookup!$B$1:$B$14,Juris_lookup!$A$1:$A$14)</f>
        <v>2</v>
      </c>
      <c r="M49" s="31">
        <f>LOOKUP(K49,Juris_lookup!$B$1:$B$14,Juris_lookup!$A$1:$A$14)</f>
        <v>2</v>
      </c>
      <c r="N49" s="31" t="str">
        <f t="shared" si="4"/>
        <v/>
      </c>
      <c r="O49" s="31" t="str">
        <f t="shared" si="5"/>
        <v>County</v>
      </c>
      <c r="P49" s="39">
        <v>2</v>
      </c>
      <c r="Q49" s="39">
        <v>4</v>
      </c>
      <c r="R49" s="39">
        <v>425204.03002536</v>
      </c>
      <c r="S49" s="39">
        <v>507569.44983328</v>
      </c>
      <c r="T49" s="29">
        <f t="shared" si="6"/>
        <v>33</v>
      </c>
      <c r="U49" s="30">
        <v>0</v>
      </c>
      <c r="V49" s="30">
        <v>0</v>
      </c>
      <c r="W49" s="30">
        <v>1</v>
      </c>
      <c r="X49" s="30">
        <v>8</v>
      </c>
      <c r="Y49" s="35">
        <v>24</v>
      </c>
      <c r="Z49" s="37">
        <f t="shared" si="7"/>
        <v>83.15</v>
      </c>
      <c r="AA49" s="17">
        <v>51063</v>
      </c>
    </row>
    <row r="50" spans="1:27" s="17" customFormat="1" ht="12.75" x14ac:dyDescent="0.2">
      <c r="A50" s="38">
        <f t="shared" si="2"/>
        <v>31</v>
      </c>
      <c r="B50" s="32">
        <f t="shared" si="3"/>
        <v>7</v>
      </c>
      <c r="C50" s="40" t="s">
        <v>37</v>
      </c>
      <c r="D50" s="41" t="s">
        <v>38</v>
      </c>
      <c r="E50" s="33">
        <v>8000630</v>
      </c>
      <c r="F50" s="31">
        <v>2.5569999999999999</v>
      </c>
      <c r="G50" s="31">
        <v>8000635</v>
      </c>
      <c r="H50" s="31" t="s">
        <v>53</v>
      </c>
      <c r="I50" s="31" t="s">
        <v>54</v>
      </c>
      <c r="J50" s="31" t="s">
        <v>23</v>
      </c>
      <c r="K50" s="31" t="s">
        <v>23</v>
      </c>
      <c r="L50" s="31">
        <f>LOOKUP(J50,Juris_lookup!$B$1:$B$14,Juris_lookup!$A$1:$A$14)</f>
        <v>2</v>
      </c>
      <c r="M50" s="31">
        <f>LOOKUP(K50,Juris_lookup!$B$1:$B$14,Juris_lookup!$A$1:$A$14)</f>
        <v>2</v>
      </c>
      <c r="N50" s="31" t="str">
        <f t="shared" si="4"/>
        <v/>
      </c>
      <c r="O50" s="31" t="str">
        <f t="shared" si="5"/>
        <v>County</v>
      </c>
      <c r="P50" s="39">
        <v>2</v>
      </c>
      <c r="Q50" s="39">
        <v>4</v>
      </c>
      <c r="R50" s="39">
        <v>327469.88004531001</v>
      </c>
      <c r="S50" s="39">
        <v>339827.69017666997</v>
      </c>
      <c r="T50" s="29">
        <f t="shared" si="6"/>
        <v>28</v>
      </c>
      <c r="U50" s="30">
        <v>0</v>
      </c>
      <c r="V50" s="30">
        <v>0</v>
      </c>
      <c r="W50" s="30">
        <v>3</v>
      </c>
      <c r="X50" s="30">
        <v>5</v>
      </c>
      <c r="Y50" s="35">
        <v>20</v>
      </c>
      <c r="Z50" s="37">
        <f t="shared" si="7"/>
        <v>82.31</v>
      </c>
      <c r="AA50" s="17">
        <v>12745</v>
      </c>
    </row>
    <row r="51" spans="1:27" s="17" customFormat="1" ht="12.75" x14ac:dyDescent="0.2">
      <c r="A51" s="38">
        <f t="shared" si="2"/>
        <v>32</v>
      </c>
      <c r="B51" s="32">
        <f t="shared" si="3"/>
        <v>8</v>
      </c>
      <c r="C51" s="40" t="s">
        <v>37</v>
      </c>
      <c r="D51" s="41" t="s">
        <v>38</v>
      </c>
      <c r="E51" s="33">
        <v>8000689</v>
      </c>
      <c r="F51" s="31">
        <v>4.0599999999999996</v>
      </c>
      <c r="G51" s="31">
        <v>8000654</v>
      </c>
      <c r="H51" s="31" t="s">
        <v>35</v>
      </c>
      <c r="I51" s="31" t="s">
        <v>60</v>
      </c>
      <c r="J51" s="31" t="s">
        <v>28</v>
      </c>
      <c r="K51" s="31" t="s">
        <v>23</v>
      </c>
      <c r="L51" s="31">
        <f>LOOKUP(J51,Juris_lookup!$B$1:$B$14,Juris_lookup!$A$1:$A$14)</f>
        <v>3</v>
      </c>
      <c r="M51" s="31">
        <f>LOOKUP(K51,Juris_lookup!$B$1:$B$14,Juris_lookup!$A$1:$A$14)</f>
        <v>2</v>
      </c>
      <c r="N51" s="31" t="str">
        <f t="shared" si="4"/>
        <v>FLAG</v>
      </c>
      <c r="O51" s="31" t="str">
        <f t="shared" si="5"/>
        <v>County</v>
      </c>
      <c r="P51" s="39">
        <v>3</v>
      </c>
      <c r="Q51" s="39">
        <v>5</v>
      </c>
      <c r="R51" s="39">
        <v>341194.81990176003</v>
      </c>
      <c r="S51" s="39">
        <v>322323.28989237</v>
      </c>
      <c r="T51" s="29">
        <f t="shared" si="6"/>
        <v>22</v>
      </c>
      <c r="U51" s="30">
        <v>0</v>
      </c>
      <c r="V51" s="30">
        <v>0</v>
      </c>
      <c r="W51" s="30">
        <v>2</v>
      </c>
      <c r="X51" s="30">
        <v>8</v>
      </c>
      <c r="Y51" s="35">
        <v>12</v>
      </c>
      <c r="Z51" s="37">
        <f t="shared" si="7"/>
        <v>81.819999999999993</v>
      </c>
      <c r="AA51" s="17">
        <v>19258</v>
      </c>
    </row>
    <row r="52" spans="1:27" s="17" customFormat="1" ht="12.75" x14ac:dyDescent="0.2">
      <c r="A52" s="38">
        <f t="shared" si="2"/>
        <v>33</v>
      </c>
      <c r="B52" s="32">
        <f t="shared" si="3"/>
        <v>9</v>
      </c>
      <c r="C52" s="40" t="s">
        <v>21</v>
      </c>
      <c r="D52" s="41" t="s">
        <v>90</v>
      </c>
      <c r="E52" s="33">
        <v>4000705</v>
      </c>
      <c r="F52" s="31">
        <v>2.2370000000000001</v>
      </c>
      <c r="G52" s="31">
        <v>4361069</v>
      </c>
      <c r="H52" s="31" t="s">
        <v>123</v>
      </c>
      <c r="I52" s="31" t="s">
        <v>238</v>
      </c>
      <c r="J52" s="31" t="s">
        <v>23</v>
      </c>
      <c r="K52" s="31" t="s">
        <v>28</v>
      </c>
      <c r="L52" s="31">
        <f>LOOKUP(J52,Juris_lookup!$B$1:$B$14,Juris_lookup!$A$1:$A$14)</f>
        <v>2</v>
      </c>
      <c r="M52" s="31">
        <f>LOOKUP(K52,Juris_lookup!$B$1:$B$14,Juris_lookup!$A$1:$A$14)</f>
        <v>3</v>
      </c>
      <c r="N52" s="31" t="str">
        <f t="shared" si="4"/>
        <v/>
      </c>
      <c r="O52" s="31" t="str">
        <f t="shared" si="5"/>
        <v>County</v>
      </c>
      <c r="P52" s="39">
        <v>2</v>
      </c>
      <c r="Q52" s="39">
        <v>4</v>
      </c>
      <c r="R52" s="39">
        <v>358793.52971064998</v>
      </c>
      <c r="S52" s="39">
        <v>323233.90986835002</v>
      </c>
      <c r="T52" s="29">
        <f t="shared" si="6"/>
        <v>13</v>
      </c>
      <c r="U52" s="30">
        <v>1</v>
      </c>
      <c r="V52" s="30">
        <v>0</v>
      </c>
      <c r="W52" s="30">
        <v>1</v>
      </c>
      <c r="X52" s="30">
        <v>6</v>
      </c>
      <c r="Y52" s="35">
        <v>5</v>
      </c>
      <c r="Z52" s="37">
        <f t="shared" si="7"/>
        <v>81.2</v>
      </c>
      <c r="AA52" s="17">
        <v>27387</v>
      </c>
    </row>
    <row r="53" spans="1:27" s="17" customFormat="1" ht="12.75" x14ac:dyDescent="0.2">
      <c r="A53" s="38">
        <f t="shared" si="2"/>
        <v>34</v>
      </c>
      <c r="B53" s="32">
        <f t="shared" si="3"/>
        <v>10</v>
      </c>
      <c r="C53" s="40" t="s">
        <v>21</v>
      </c>
      <c r="D53" s="41" t="s">
        <v>48</v>
      </c>
      <c r="E53" s="33">
        <v>561</v>
      </c>
      <c r="F53" s="31">
        <v>43.027000000000001</v>
      </c>
      <c r="G53" s="31">
        <v>4091353</v>
      </c>
      <c r="H53" s="31" t="s">
        <v>91</v>
      </c>
      <c r="I53" s="31" t="s">
        <v>92</v>
      </c>
      <c r="J53" s="31" t="s">
        <v>23</v>
      </c>
      <c r="K53" s="31" t="s">
        <v>28</v>
      </c>
      <c r="L53" s="31">
        <f>LOOKUP(J53,Juris_lookup!$B$1:$B$14,Juris_lookup!$A$1:$A$14)</f>
        <v>2</v>
      </c>
      <c r="M53" s="31">
        <f>LOOKUP(K53,Juris_lookup!$B$1:$B$14,Juris_lookup!$A$1:$A$14)</f>
        <v>3</v>
      </c>
      <c r="N53" s="31" t="str">
        <f t="shared" si="4"/>
        <v/>
      </c>
      <c r="O53" s="31" t="str">
        <f t="shared" si="5"/>
        <v>County</v>
      </c>
      <c r="P53" s="39">
        <v>2</v>
      </c>
      <c r="Q53" s="39">
        <v>4</v>
      </c>
      <c r="R53" s="39">
        <v>351202.08003461</v>
      </c>
      <c r="S53" s="39">
        <v>379307.11961668998</v>
      </c>
      <c r="T53" s="29">
        <f t="shared" si="6"/>
        <v>22</v>
      </c>
      <c r="U53" s="30">
        <v>0</v>
      </c>
      <c r="V53" s="30">
        <v>0</v>
      </c>
      <c r="W53" s="30">
        <v>4</v>
      </c>
      <c r="X53" s="30">
        <v>4</v>
      </c>
      <c r="Y53" s="35">
        <v>14</v>
      </c>
      <c r="Z53" s="37">
        <f t="shared" si="7"/>
        <v>80.92</v>
      </c>
      <c r="AA53" s="17">
        <v>24110</v>
      </c>
    </row>
    <row r="54" spans="1:27" s="17" customFormat="1" ht="12.75" x14ac:dyDescent="0.2">
      <c r="A54" s="38">
        <f t="shared" si="2"/>
        <v>35</v>
      </c>
      <c r="B54" s="32">
        <f t="shared" si="3"/>
        <v>9</v>
      </c>
      <c r="C54" s="40" t="s">
        <v>37</v>
      </c>
      <c r="D54" s="41" t="s">
        <v>57</v>
      </c>
      <c r="E54" s="33">
        <v>555</v>
      </c>
      <c r="F54" s="31">
        <v>20.231000000000002</v>
      </c>
      <c r="G54" s="31">
        <v>8051044</v>
      </c>
      <c r="H54" s="31" t="s">
        <v>93</v>
      </c>
      <c r="I54" s="31" t="s">
        <v>267</v>
      </c>
      <c r="J54" s="31" t="s">
        <v>23</v>
      </c>
      <c r="K54" s="31" t="s">
        <v>28</v>
      </c>
      <c r="L54" s="31">
        <f>LOOKUP(J54,Juris_lookup!$B$1:$B$14,Juris_lookup!$A$1:$A$14)</f>
        <v>2</v>
      </c>
      <c r="M54" s="31">
        <f>LOOKUP(K54,Juris_lookup!$B$1:$B$14,Juris_lookup!$A$1:$A$14)</f>
        <v>3</v>
      </c>
      <c r="N54" s="31" t="str">
        <f t="shared" si="4"/>
        <v/>
      </c>
      <c r="O54" s="31" t="str">
        <f t="shared" si="5"/>
        <v>County</v>
      </c>
      <c r="P54" s="39">
        <v>3</v>
      </c>
      <c r="Q54" s="39">
        <v>6</v>
      </c>
      <c r="R54" s="39">
        <v>353402.34986270999</v>
      </c>
      <c r="S54" s="39">
        <v>256526.38989372001</v>
      </c>
      <c r="T54" s="29">
        <f t="shared" si="6"/>
        <v>12</v>
      </c>
      <c r="U54" s="30">
        <v>1</v>
      </c>
      <c r="V54" s="30">
        <v>0</v>
      </c>
      <c r="W54" s="30">
        <v>2</v>
      </c>
      <c r="X54" s="30">
        <v>4</v>
      </c>
      <c r="Y54" s="35">
        <v>5</v>
      </c>
      <c r="Z54" s="37">
        <f t="shared" si="7"/>
        <v>79.75</v>
      </c>
      <c r="AA54" s="17">
        <v>25090</v>
      </c>
    </row>
    <row r="55" spans="1:27" s="17" customFormat="1" ht="12.75" x14ac:dyDescent="0.2">
      <c r="A55" s="38">
        <f t="shared" si="2"/>
        <v>35</v>
      </c>
      <c r="B55" s="32">
        <f t="shared" si="3"/>
        <v>11</v>
      </c>
      <c r="C55" s="40" t="s">
        <v>26</v>
      </c>
      <c r="D55" s="41" t="s">
        <v>31</v>
      </c>
      <c r="E55" s="33">
        <v>11031969</v>
      </c>
      <c r="F55" s="31">
        <v>0.35099999999999998</v>
      </c>
      <c r="G55" s="31">
        <v>11031485</v>
      </c>
      <c r="H55" s="31" t="s">
        <v>70</v>
      </c>
      <c r="I55" s="31" t="s">
        <v>265</v>
      </c>
      <c r="J55" s="31" t="s">
        <v>28</v>
      </c>
      <c r="K55" s="31" t="s">
        <v>28</v>
      </c>
      <c r="L55" s="31">
        <f>LOOKUP(J55,Juris_lookup!$B$1:$B$14,Juris_lookup!$A$1:$A$14)</f>
        <v>3</v>
      </c>
      <c r="M55" s="31">
        <f>LOOKUP(K55,Juris_lookup!$B$1:$B$14,Juris_lookup!$A$1:$A$14)</f>
        <v>3</v>
      </c>
      <c r="N55" s="31" t="str">
        <f t="shared" si="4"/>
        <v/>
      </c>
      <c r="O55" s="31" t="str">
        <f t="shared" si="5"/>
        <v>Municipal</v>
      </c>
      <c r="P55" s="39">
        <v>2</v>
      </c>
      <c r="Q55" s="39">
        <v>4</v>
      </c>
      <c r="R55" s="39">
        <v>433479.35018110002</v>
      </c>
      <c r="S55" s="39">
        <v>494959.65993661998</v>
      </c>
      <c r="T55" s="29">
        <f t="shared" si="6"/>
        <v>12</v>
      </c>
      <c r="U55" s="30">
        <v>0</v>
      </c>
      <c r="V55" s="30">
        <v>1</v>
      </c>
      <c r="W55" s="30">
        <v>2</v>
      </c>
      <c r="X55" s="30">
        <v>4</v>
      </c>
      <c r="Y55" s="35">
        <v>5</v>
      </c>
      <c r="Z55" s="37">
        <f t="shared" si="7"/>
        <v>79.75</v>
      </c>
      <c r="AA55" s="17">
        <v>54423</v>
      </c>
    </row>
    <row r="56" spans="1:27" s="17" customFormat="1" ht="12.75" x14ac:dyDescent="0.2">
      <c r="A56" s="38">
        <f t="shared" si="2"/>
        <v>37</v>
      </c>
      <c r="B56" s="32">
        <f t="shared" si="3"/>
        <v>11</v>
      </c>
      <c r="C56" s="40" t="s">
        <v>21</v>
      </c>
      <c r="D56" s="41" t="s">
        <v>22</v>
      </c>
      <c r="E56" s="33">
        <v>4000673</v>
      </c>
      <c r="F56" s="31">
        <v>5.9989999999999997</v>
      </c>
      <c r="G56" s="31">
        <v>4341407</v>
      </c>
      <c r="H56" s="31" t="s">
        <v>47</v>
      </c>
      <c r="I56" s="31" t="s">
        <v>130</v>
      </c>
      <c r="J56" s="31" t="s">
        <v>23</v>
      </c>
      <c r="K56" s="31" t="s">
        <v>28</v>
      </c>
      <c r="L56" s="31">
        <f>LOOKUP(J56,Juris_lookup!$B$1:$B$14,Juris_lookup!$A$1:$A$14)</f>
        <v>2</v>
      </c>
      <c r="M56" s="31">
        <f>LOOKUP(K56,Juris_lookup!$B$1:$B$14,Juris_lookup!$A$1:$A$14)</f>
        <v>3</v>
      </c>
      <c r="N56" s="31" t="str">
        <f t="shared" si="4"/>
        <v/>
      </c>
      <c r="O56" s="31" t="str">
        <f t="shared" si="5"/>
        <v>County</v>
      </c>
      <c r="P56" s="39">
        <v>3</v>
      </c>
      <c r="Q56" s="39">
        <v>4</v>
      </c>
      <c r="R56" s="39">
        <v>354713.39999315998</v>
      </c>
      <c r="S56" s="39">
        <v>369734.12007791002</v>
      </c>
      <c r="T56" s="29">
        <f t="shared" si="6"/>
        <v>19</v>
      </c>
      <c r="U56" s="30">
        <v>0</v>
      </c>
      <c r="V56" s="30">
        <v>1</v>
      </c>
      <c r="W56" s="30">
        <v>0</v>
      </c>
      <c r="X56" s="30">
        <v>6</v>
      </c>
      <c r="Y56" s="35">
        <v>12</v>
      </c>
      <c r="Z56" s="37">
        <f t="shared" si="7"/>
        <v>77.53</v>
      </c>
      <c r="AA56" s="17">
        <v>25705</v>
      </c>
    </row>
    <row r="57" spans="1:27" s="17" customFormat="1" ht="12.75" x14ac:dyDescent="0.2">
      <c r="A57" s="38">
        <f t="shared" si="2"/>
        <v>38</v>
      </c>
      <c r="B57" s="32">
        <f t="shared" si="3"/>
        <v>7</v>
      </c>
      <c r="C57" s="40" t="s">
        <v>51</v>
      </c>
      <c r="D57" s="41" t="s">
        <v>65</v>
      </c>
      <c r="E57" s="33">
        <v>3000630</v>
      </c>
      <c r="F57" s="31">
        <v>4.218</v>
      </c>
      <c r="G57" s="31">
        <v>3381409</v>
      </c>
      <c r="H57" s="31" t="s">
        <v>74</v>
      </c>
      <c r="I57" s="31" t="s">
        <v>149</v>
      </c>
      <c r="J57" s="31" t="s">
        <v>23</v>
      </c>
      <c r="K57" s="31" t="s">
        <v>28</v>
      </c>
      <c r="L57" s="31">
        <f>LOOKUP(J57,Juris_lookup!$B$1:$B$14,Juris_lookup!$A$1:$A$14)</f>
        <v>2</v>
      </c>
      <c r="M57" s="31">
        <f>LOOKUP(K57,Juris_lookup!$B$1:$B$14,Juris_lookup!$A$1:$A$14)</f>
        <v>3</v>
      </c>
      <c r="N57" s="31" t="str">
        <f t="shared" si="4"/>
        <v/>
      </c>
      <c r="O57" s="31" t="str">
        <f t="shared" si="5"/>
        <v>County</v>
      </c>
      <c r="P57" s="39">
        <v>2</v>
      </c>
      <c r="Q57" s="39">
        <v>3</v>
      </c>
      <c r="R57" s="39">
        <v>389243.75012466998</v>
      </c>
      <c r="S57" s="39">
        <v>435221.63978447998</v>
      </c>
      <c r="T57" s="29">
        <f t="shared" si="6"/>
        <v>18</v>
      </c>
      <c r="U57" s="30">
        <v>0</v>
      </c>
      <c r="V57" s="30">
        <v>1</v>
      </c>
      <c r="W57" s="30">
        <v>0</v>
      </c>
      <c r="X57" s="30">
        <v>6</v>
      </c>
      <c r="Y57" s="35">
        <v>11</v>
      </c>
      <c r="Z57" s="37">
        <f t="shared" si="7"/>
        <v>76.53</v>
      </c>
      <c r="AA57" s="17">
        <v>38265</v>
      </c>
    </row>
    <row r="58" spans="1:27" s="17" customFormat="1" ht="12.75" x14ac:dyDescent="0.2">
      <c r="A58" s="38">
        <f t="shared" si="2"/>
        <v>39</v>
      </c>
      <c r="B58" s="32">
        <f t="shared" si="3"/>
        <v>12</v>
      </c>
      <c r="C58" s="40" t="s">
        <v>26</v>
      </c>
      <c r="D58" s="41" t="s">
        <v>34</v>
      </c>
      <c r="E58" s="33">
        <v>11000636</v>
      </c>
      <c r="F58" s="31">
        <v>0.46400000000000002</v>
      </c>
      <c r="G58" s="31">
        <v>11111568</v>
      </c>
      <c r="H58" s="31" t="s">
        <v>97</v>
      </c>
      <c r="I58" s="31" t="s">
        <v>98</v>
      </c>
      <c r="J58" s="31" t="s">
        <v>23</v>
      </c>
      <c r="K58" s="31" t="s">
        <v>28</v>
      </c>
      <c r="L58" s="31">
        <f>LOOKUP(J58,Juris_lookup!$B$1:$B$14,Juris_lookup!$A$1:$A$14)</f>
        <v>2</v>
      </c>
      <c r="M58" s="31">
        <f>LOOKUP(K58,Juris_lookup!$B$1:$B$14,Juris_lookup!$A$1:$A$14)</f>
        <v>3</v>
      </c>
      <c r="N58" s="31" t="str">
        <f t="shared" si="4"/>
        <v/>
      </c>
      <c r="O58" s="31" t="str">
        <f t="shared" si="5"/>
        <v>County</v>
      </c>
      <c r="P58" s="39">
        <v>2</v>
      </c>
      <c r="Q58" s="39">
        <v>4</v>
      </c>
      <c r="R58" s="39">
        <v>412517.61992889998</v>
      </c>
      <c r="S58" s="39">
        <v>511412.35966364999</v>
      </c>
      <c r="T58" s="29">
        <f t="shared" si="6"/>
        <v>21</v>
      </c>
      <c r="U58" s="30">
        <v>0</v>
      </c>
      <c r="V58" s="30">
        <v>0</v>
      </c>
      <c r="W58" s="30">
        <v>2</v>
      </c>
      <c r="X58" s="30">
        <v>7</v>
      </c>
      <c r="Y58" s="35">
        <v>12</v>
      </c>
      <c r="Z58" s="37">
        <f t="shared" si="7"/>
        <v>75.759999999999991</v>
      </c>
      <c r="AA58" s="17">
        <v>46191</v>
      </c>
    </row>
    <row r="59" spans="1:27" s="17" customFormat="1" ht="12.75" x14ac:dyDescent="0.2">
      <c r="A59" s="38">
        <f t="shared" si="2"/>
        <v>40</v>
      </c>
      <c r="B59" s="32">
        <f t="shared" si="3"/>
        <v>12</v>
      </c>
      <c r="C59" s="40" t="s">
        <v>21</v>
      </c>
      <c r="D59" s="41" t="s">
        <v>48</v>
      </c>
      <c r="E59" s="33">
        <v>4000671</v>
      </c>
      <c r="F59" s="31">
        <v>3.9279999999999999</v>
      </c>
      <c r="G59" s="31">
        <v>4000675</v>
      </c>
      <c r="H59" s="31" t="s">
        <v>58</v>
      </c>
      <c r="I59" s="31" t="s">
        <v>412</v>
      </c>
      <c r="J59" s="31" t="s">
        <v>23</v>
      </c>
      <c r="K59" s="31" t="s">
        <v>23</v>
      </c>
      <c r="L59" s="31">
        <f>LOOKUP(J59,Juris_lookup!$B$1:$B$14,Juris_lookup!$A$1:$A$14)</f>
        <v>2</v>
      </c>
      <c r="M59" s="31">
        <f>LOOKUP(K59,Juris_lookup!$B$1:$B$14,Juris_lookup!$A$1:$A$14)</f>
        <v>2</v>
      </c>
      <c r="N59" s="31" t="str">
        <f t="shared" si="4"/>
        <v/>
      </c>
      <c r="O59" s="31" t="str">
        <f t="shared" si="5"/>
        <v>County</v>
      </c>
      <c r="P59" s="39">
        <v>2</v>
      </c>
      <c r="Q59" s="39">
        <v>4</v>
      </c>
      <c r="R59" s="39">
        <v>364092.94972208003</v>
      </c>
      <c r="S59" s="39">
        <v>379577.86980227998</v>
      </c>
      <c r="T59" s="29">
        <f t="shared" si="6"/>
        <v>9</v>
      </c>
      <c r="U59" s="30">
        <v>0</v>
      </c>
      <c r="V59" s="30">
        <v>2</v>
      </c>
      <c r="W59" s="30">
        <v>0</v>
      </c>
      <c r="X59" s="30">
        <v>2</v>
      </c>
      <c r="Y59" s="35">
        <v>5</v>
      </c>
      <c r="Z59" s="37">
        <f t="shared" si="7"/>
        <v>75.460000000000008</v>
      </c>
      <c r="AA59" s="17">
        <v>29392</v>
      </c>
    </row>
    <row r="60" spans="1:27" s="17" customFormat="1" ht="12.75" x14ac:dyDescent="0.2">
      <c r="A60" s="38">
        <f t="shared" si="2"/>
        <v>41</v>
      </c>
      <c r="B60" s="32">
        <f t="shared" si="3"/>
        <v>10</v>
      </c>
      <c r="C60" s="40" t="s">
        <v>37</v>
      </c>
      <c r="D60" s="41" t="s">
        <v>57</v>
      </c>
      <c r="E60" s="33">
        <v>555</v>
      </c>
      <c r="F60" s="31">
        <v>23.254999999999999</v>
      </c>
      <c r="G60" s="31">
        <v>8051032</v>
      </c>
      <c r="H60" s="31" t="s">
        <v>93</v>
      </c>
      <c r="I60" s="31" t="s">
        <v>470</v>
      </c>
      <c r="J60" s="31" t="s">
        <v>23</v>
      </c>
      <c r="K60" s="31" t="s">
        <v>28</v>
      </c>
      <c r="L60" s="31">
        <f>LOOKUP(J60,Juris_lookup!$B$1:$B$14,Juris_lookup!$A$1:$A$14)</f>
        <v>2</v>
      </c>
      <c r="M60" s="31">
        <f>LOOKUP(K60,Juris_lookup!$B$1:$B$14,Juris_lookup!$A$1:$A$14)</f>
        <v>3</v>
      </c>
      <c r="N60" s="31" t="str">
        <f t="shared" si="4"/>
        <v/>
      </c>
      <c r="O60" s="31" t="str">
        <f t="shared" si="5"/>
        <v>County</v>
      </c>
      <c r="P60" s="39">
        <v>2</v>
      </c>
      <c r="Q60" s="39">
        <v>4</v>
      </c>
      <c r="R60" s="39">
        <v>349003.40980756999</v>
      </c>
      <c r="S60" s="39">
        <v>271794.31987506</v>
      </c>
      <c r="T60" s="29">
        <f t="shared" si="6"/>
        <v>8</v>
      </c>
      <c r="U60" s="30">
        <v>0</v>
      </c>
      <c r="V60" s="30">
        <v>1</v>
      </c>
      <c r="W60" s="30">
        <v>3</v>
      </c>
      <c r="X60" s="30">
        <v>2</v>
      </c>
      <c r="Y60" s="35">
        <v>2</v>
      </c>
      <c r="Z60" s="37">
        <f t="shared" si="7"/>
        <v>75.3</v>
      </c>
      <c r="AA60" s="17">
        <v>23129</v>
      </c>
    </row>
    <row r="61" spans="1:27" s="17" customFormat="1" ht="12.75" x14ac:dyDescent="0.2">
      <c r="A61" s="38">
        <f t="shared" si="2"/>
        <v>42</v>
      </c>
      <c r="B61" s="32">
        <f t="shared" si="3"/>
        <v>8</v>
      </c>
      <c r="C61" s="40" t="s">
        <v>51</v>
      </c>
      <c r="D61" s="41" t="s">
        <v>65</v>
      </c>
      <c r="E61" s="33">
        <v>3000630</v>
      </c>
      <c r="F61" s="31">
        <v>3.468</v>
      </c>
      <c r="G61" s="31">
        <v>3000633</v>
      </c>
      <c r="H61" s="31" t="s">
        <v>63</v>
      </c>
      <c r="I61" s="31" t="s">
        <v>64</v>
      </c>
      <c r="J61" s="31" t="s">
        <v>23</v>
      </c>
      <c r="K61" s="31" t="s">
        <v>23</v>
      </c>
      <c r="L61" s="31">
        <f>LOOKUP(J61,Juris_lookup!$B$1:$B$14,Juris_lookup!$A$1:$A$14)</f>
        <v>2</v>
      </c>
      <c r="M61" s="31">
        <f>LOOKUP(K61,Juris_lookup!$B$1:$B$14,Juris_lookup!$A$1:$A$14)</f>
        <v>2</v>
      </c>
      <c r="N61" s="31" t="str">
        <f t="shared" si="4"/>
        <v/>
      </c>
      <c r="O61" s="31" t="str">
        <f t="shared" si="5"/>
        <v>County</v>
      </c>
      <c r="P61" s="39">
        <v>2</v>
      </c>
      <c r="Q61" s="39">
        <v>4</v>
      </c>
      <c r="R61" s="39">
        <v>385495.58038106997</v>
      </c>
      <c r="S61" s="39">
        <v>435655.65983378998</v>
      </c>
      <c r="T61" s="29">
        <f t="shared" si="6"/>
        <v>25</v>
      </c>
      <c r="U61" s="30">
        <v>0</v>
      </c>
      <c r="V61" s="30">
        <v>0</v>
      </c>
      <c r="W61" s="30">
        <v>1</v>
      </c>
      <c r="X61" s="30">
        <v>8</v>
      </c>
      <c r="Y61" s="35">
        <v>16</v>
      </c>
      <c r="Z61" s="37">
        <f t="shared" si="7"/>
        <v>75.150000000000006</v>
      </c>
      <c r="AA61" s="17">
        <v>36942</v>
      </c>
    </row>
    <row r="62" spans="1:27" s="17" customFormat="1" ht="12.75" x14ac:dyDescent="0.2">
      <c r="A62" s="38">
        <f t="shared" si="2"/>
        <v>43</v>
      </c>
      <c r="B62" s="32">
        <f t="shared" si="3"/>
        <v>13</v>
      </c>
      <c r="C62" s="40" t="s">
        <v>21</v>
      </c>
      <c r="D62" s="41" t="s">
        <v>119</v>
      </c>
      <c r="E62" s="33">
        <v>4000601</v>
      </c>
      <c r="F62" s="31">
        <v>2.0259999999999998</v>
      </c>
      <c r="G62" s="31" t="s">
        <v>939</v>
      </c>
      <c r="H62" s="31" t="s">
        <v>840</v>
      </c>
      <c r="I62" s="31" t="s">
        <v>419</v>
      </c>
      <c r="J62" s="31" t="s">
        <v>23</v>
      </c>
      <c r="K62" s="31" t="s">
        <v>82</v>
      </c>
      <c r="L62" s="31">
        <f>LOOKUP(J62,Juris_lookup!$B$1:$B$14,Juris_lookup!$A$1:$A$14)</f>
        <v>2</v>
      </c>
      <c r="M62" s="31">
        <f>LOOKUP(K62,Juris_lookup!$B$1:$B$14,Juris_lookup!$A$1:$A$14)</f>
        <v>13</v>
      </c>
      <c r="N62" s="31" t="str">
        <f t="shared" si="4"/>
        <v/>
      </c>
      <c r="O62" s="31" t="str">
        <f t="shared" si="5"/>
        <v>County</v>
      </c>
      <c r="P62" s="39">
        <v>2</v>
      </c>
      <c r="Q62" s="39">
        <v>4</v>
      </c>
      <c r="R62" s="39">
        <v>327277.23996871</v>
      </c>
      <c r="S62" s="39">
        <v>404659.71979849</v>
      </c>
      <c r="T62" s="29">
        <f t="shared" si="6"/>
        <v>15</v>
      </c>
      <c r="U62" s="30">
        <v>0</v>
      </c>
      <c r="V62" s="30">
        <v>0</v>
      </c>
      <c r="W62" s="30">
        <v>2</v>
      </c>
      <c r="X62" s="30">
        <v>8</v>
      </c>
      <c r="Y62" s="35">
        <v>5</v>
      </c>
      <c r="Z62" s="37">
        <f t="shared" si="7"/>
        <v>74.819999999999993</v>
      </c>
      <c r="AA62" s="17">
        <v>12683</v>
      </c>
    </row>
    <row r="63" spans="1:27" s="17" customFormat="1" ht="12.75" x14ac:dyDescent="0.2">
      <c r="A63" s="38">
        <f t="shared" si="2"/>
        <v>44</v>
      </c>
      <c r="B63" s="32">
        <f t="shared" si="3"/>
        <v>13</v>
      </c>
      <c r="C63" s="40" t="s">
        <v>26</v>
      </c>
      <c r="D63" s="41" t="s">
        <v>31</v>
      </c>
      <c r="E63" s="33">
        <v>11031990</v>
      </c>
      <c r="F63" s="31">
        <v>1.867</v>
      </c>
      <c r="G63" s="31">
        <v>11031985</v>
      </c>
      <c r="H63" s="31" t="s">
        <v>77</v>
      </c>
      <c r="I63" s="31" t="s">
        <v>30</v>
      </c>
      <c r="J63" s="31" t="s">
        <v>28</v>
      </c>
      <c r="K63" s="31" t="s">
        <v>28</v>
      </c>
      <c r="L63" s="31">
        <f>LOOKUP(J63,Juris_lookup!$B$1:$B$14,Juris_lookup!$A$1:$A$14)</f>
        <v>3</v>
      </c>
      <c r="M63" s="31">
        <f>LOOKUP(K63,Juris_lookup!$B$1:$B$14,Juris_lookup!$A$1:$A$14)</f>
        <v>3</v>
      </c>
      <c r="N63" s="31" t="str">
        <f t="shared" si="4"/>
        <v/>
      </c>
      <c r="O63" s="31" t="str">
        <f t="shared" si="5"/>
        <v>Municipal</v>
      </c>
      <c r="P63" s="39">
        <v>2</v>
      </c>
      <c r="Q63" s="39">
        <v>4</v>
      </c>
      <c r="R63" s="39">
        <v>446913.53015554999</v>
      </c>
      <c r="S63" s="39">
        <v>499423.30005428998</v>
      </c>
      <c r="T63" s="29">
        <f t="shared" si="6"/>
        <v>24</v>
      </c>
      <c r="U63" s="30">
        <v>0</v>
      </c>
      <c r="V63" s="30">
        <v>0</v>
      </c>
      <c r="W63" s="30">
        <v>0</v>
      </c>
      <c r="X63" s="30">
        <v>10</v>
      </c>
      <c r="Y63" s="35">
        <v>14</v>
      </c>
      <c r="Z63" s="37">
        <f t="shared" si="7"/>
        <v>74.599999999999994</v>
      </c>
      <c r="AA63" s="17">
        <v>59393</v>
      </c>
    </row>
    <row r="64" spans="1:27" s="17" customFormat="1" ht="12.75" x14ac:dyDescent="0.2">
      <c r="A64" s="38">
        <f t="shared" si="2"/>
        <v>45</v>
      </c>
      <c r="B64" s="32">
        <f t="shared" si="3"/>
        <v>9</v>
      </c>
      <c r="C64" s="40" t="s">
        <v>51</v>
      </c>
      <c r="D64" s="41" t="s">
        <v>122</v>
      </c>
      <c r="E64" s="33">
        <v>3000626</v>
      </c>
      <c r="F64" s="31">
        <v>5.37</v>
      </c>
      <c r="G64" s="31">
        <v>3000635</v>
      </c>
      <c r="H64" s="31" t="s">
        <v>169</v>
      </c>
      <c r="I64" s="31" t="s">
        <v>315</v>
      </c>
      <c r="J64" s="31" t="s">
        <v>23</v>
      </c>
      <c r="K64" s="31" t="s">
        <v>23</v>
      </c>
      <c r="L64" s="31">
        <f>LOOKUP(J64,Juris_lookup!$B$1:$B$14,Juris_lookup!$A$1:$A$14)</f>
        <v>2</v>
      </c>
      <c r="M64" s="31">
        <f>LOOKUP(K64,Juris_lookup!$B$1:$B$14,Juris_lookup!$A$1:$A$14)</f>
        <v>2</v>
      </c>
      <c r="N64" s="31" t="str">
        <f t="shared" si="4"/>
        <v/>
      </c>
      <c r="O64" s="31" t="str">
        <f t="shared" si="5"/>
        <v>County</v>
      </c>
      <c r="P64" s="39">
        <v>2</v>
      </c>
      <c r="Q64" s="39">
        <v>4</v>
      </c>
      <c r="R64" s="39">
        <v>389061.82011997001</v>
      </c>
      <c r="S64" s="39">
        <v>428186.99983643001</v>
      </c>
      <c r="T64" s="29">
        <f t="shared" si="6"/>
        <v>11</v>
      </c>
      <c r="U64" s="30">
        <v>0</v>
      </c>
      <c r="V64" s="30">
        <v>1</v>
      </c>
      <c r="W64" s="30">
        <v>0</v>
      </c>
      <c r="X64" s="30">
        <v>7</v>
      </c>
      <c r="Y64" s="35">
        <v>3</v>
      </c>
      <c r="Z64" s="37">
        <f t="shared" si="7"/>
        <v>74.59</v>
      </c>
      <c r="AA64" s="17">
        <v>38206</v>
      </c>
    </row>
    <row r="65" spans="1:27" s="17" customFormat="1" ht="12.75" x14ac:dyDescent="0.2">
      <c r="A65" s="38">
        <f t="shared" si="2"/>
        <v>46</v>
      </c>
      <c r="B65" s="32">
        <f t="shared" si="3"/>
        <v>14</v>
      </c>
      <c r="C65" s="40" t="s">
        <v>21</v>
      </c>
      <c r="D65" s="41" t="s">
        <v>87</v>
      </c>
      <c r="E65" s="33">
        <v>4000689</v>
      </c>
      <c r="F65" s="31">
        <v>1.6559999999999999</v>
      </c>
      <c r="G65" s="31">
        <v>4000704</v>
      </c>
      <c r="H65" s="31" t="s">
        <v>178</v>
      </c>
      <c r="I65" s="31" t="s">
        <v>140</v>
      </c>
      <c r="J65" s="31" t="s">
        <v>23</v>
      </c>
      <c r="K65" s="31" t="s">
        <v>23</v>
      </c>
      <c r="L65" s="31">
        <f>LOOKUP(J65,Juris_lookup!$B$1:$B$14,Juris_lookup!$A$1:$A$14)</f>
        <v>2</v>
      </c>
      <c r="M65" s="31">
        <f>LOOKUP(K65,Juris_lookup!$B$1:$B$14,Juris_lookup!$A$1:$A$14)</f>
        <v>2</v>
      </c>
      <c r="N65" s="31" t="str">
        <f t="shared" si="4"/>
        <v/>
      </c>
      <c r="O65" s="31" t="str">
        <f t="shared" si="5"/>
        <v>County</v>
      </c>
      <c r="P65" s="39">
        <v>2</v>
      </c>
      <c r="Q65" s="39">
        <v>4</v>
      </c>
      <c r="R65" s="39">
        <v>352915.08002692001</v>
      </c>
      <c r="S65" s="39">
        <v>332087.60975050001</v>
      </c>
      <c r="T65" s="29">
        <f t="shared" si="6"/>
        <v>15</v>
      </c>
      <c r="U65" s="30">
        <v>0</v>
      </c>
      <c r="V65" s="30">
        <v>0</v>
      </c>
      <c r="W65" s="30">
        <v>3</v>
      </c>
      <c r="X65" s="30">
        <v>6</v>
      </c>
      <c r="Y65" s="35">
        <v>6</v>
      </c>
      <c r="Z65" s="37">
        <f t="shared" si="7"/>
        <v>74.37</v>
      </c>
      <c r="AA65" s="17">
        <v>24888</v>
      </c>
    </row>
    <row r="66" spans="1:27" s="17" customFormat="1" ht="12.75" x14ac:dyDescent="0.2">
      <c r="A66" s="38">
        <f t="shared" si="2"/>
        <v>47</v>
      </c>
      <c r="B66" s="32">
        <f t="shared" si="3"/>
        <v>15</v>
      </c>
      <c r="C66" s="40" t="s">
        <v>21</v>
      </c>
      <c r="D66" s="41" t="s">
        <v>22</v>
      </c>
      <c r="E66" s="33">
        <v>544</v>
      </c>
      <c r="F66" s="31">
        <v>7.35</v>
      </c>
      <c r="G66" s="31">
        <v>561</v>
      </c>
      <c r="H66" s="31" t="s">
        <v>46</v>
      </c>
      <c r="I66" s="31" t="s">
        <v>91</v>
      </c>
      <c r="J66" s="31" t="s">
        <v>23</v>
      </c>
      <c r="K66" s="31" t="s">
        <v>23</v>
      </c>
      <c r="L66" s="31">
        <f>LOOKUP(J66,Juris_lookup!$B$1:$B$14,Juris_lookup!$A$1:$A$14)</f>
        <v>2</v>
      </c>
      <c r="M66" s="31">
        <f>LOOKUP(K66,Juris_lookup!$B$1:$B$14,Juris_lookup!$A$1:$A$14)</f>
        <v>2</v>
      </c>
      <c r="N66" s="31" t="str">
        <f t="shared" si="4"/>
        <v/>
      </c>
      <c r="O66" s="31" t="str">
        <f t="shared" si="5"/>
        <v>County</v>
      </c>
      <c r="P66" s="39">
        <v>3</v>
      </c>
      <c r="Q66" s="39">
        <v>5</v>
      </c>
      <c r="R66" s="39">
        <v>354897.32993104</v>
      </c>
      <c r="S66" s="39">
        <v>374362.67025498999</v>
      </c>
      <c r="T66" s="29">
        <f t="shared" si="6"/>
        <v>18</v>
      </c>
      <c r="U66" s="30">
        <v>0</v>
      </c>
      <c r="V66" s="30">
        <v>0</v>
      </c>
      <c r="W66" s="30">
        <v>1</v>
      </c>
      <c r="X66" s="30">
        <v>9</v>
      </c>
      <c r="Y66" s="35">
        <v>8</v>
      </c>
      <c r="Z66" s="37">
        <f t="shared" si="7"/>
        <v>73.209999999999994</v>
      </c>
      <c r="AA66" s="17">
        <v>25791</v>
      </c>
    </row>
    <row r="67" spans="1:27" s="17" customFormat="1" ht="12.75" x14ac:dyDescent="0.2">
      <c r="A67" s="38">
        <f t="shared" si="2"/>
        <v>48</v>
      </c>
      <c r="B67" s="32">
        <f t="shared" si="3"/>
        <v>10</v>
      </c>
      <c r="C67" s="40" t="s">
        <v>51</v>
      </c>
      <c r="D67" s="41" t="s">
        <v>80</v>
      </c>
      <c r="E67" s="33">
        <v>3000612</v>
      </c>
      <c r="F67" s="31">
        <v>11.347</v>
      </c>
      <c r="G67" s="31">
        <v>3000683</v>
      </c>
      <c r="H67" s="31" t="s">
        <v>78</v>
      </c>
      <c r="I67" s="31" t="s">
        <v>79</v>
      </c>
      <c r="J67" s="31" t="s">
        <v>23</v>
      </c>
      <c r="K67" s="31" t="s">
        <v>23</v>
      </c>
      <c r="L67" s="31">
        <f>LOOKUP(J67,Juris_lookup!$B$1:$B$14,Juris_lookup!$A$1:$A$14)</f>
        <v>2</v>
      </c>
      <c r="M67" s="31">
        <f>LOOKUP(K67,Juris_lookup!$B$1:$B$14,Juris_lookup!$A$1:$A$14)</f>
        <v>2</v>
      </c>
      <c r="N67" s="31" t="str">
        <f t="shared" si="4"/>
        <v/>
      </c>
      <c r="O67" s="31" t="str">
        <f t="shared" si="5"/>
        <v>County</v>
      </c>
      <c r="P67" s="39">
        <v>3</v>
      </c>
      <c r="Q67" s="39">
        <v>4</v>
      </c>
      <c r="R67" s="39">
        <v>412688.37000047998</v>
      </c>
      <c r="S67" s="39">
        <v>419140.11012278998</v>
      </c>
      <c r="T67" s="29">
        <f t="shared" si="6"/>
        <v>23</v>
      </c>
      <c r="U67" s="30">
        <v>0</v>
      </c>
      <c r="V67" s="30">
        <v>0</v>
      </c>
      <c r="W67" s="30">
        <v>1</v>
      </c>
      <c r="X67" s="30">
        <v>8</v>
      </c>
      <c r="Y67" s="35">
        <v>14</v>
      </c>
      <c r="Z67" s="37">
        <f t="shared" si="7"/>
        <v>73.150000000000006</v>
      </c>
      <c r="AA67" s="17">
        <v>46263</v>
      </c>
    </row>
    <row r="68" spans="1:27" s="17" customFormat="1" ht="12.75" x14ac:dyDescent="0.2">
      <c r="A68" s="38">
        <f t="shared" si="2"/>
        <v>49</v>
      </c>
      <c r="B68" s="32">
        <f t="shared" si="3"/>
        <v>16</v>
      </c>
      <c r="C68" s="40" t="s">
        <v>21</v>
      </c>
      <c r="D68" s="41" t="s">
        <v>22</v>
      </c>
      <c r="E68" s="33">
        <v>544</v>
      </c>
      <c r="F68" s="31">
        <v>9.1820000000000004</v>
      </c>
      <c r="G68" s="31">
        <v>4000675</v>
      </c>
      <c r="H68" s="31" t="s">
        <v>46</v>
      </c>
      <c r="I68" s="31" t="s">
        <v>368</v>
      </c>
      <c r="J68" s="31" t="s">
        <v>23</v>
      </c>
      <c r="K68" s="31" t="s">
        <v>23</v>
      </c>
      <c r="L68" s="31">
        <f>LOOKUP(J68,Juris_lookup!$B$1:$B$14,Juris_lookup!$A$1:$A$14)</f>
        <v>2</v>
      </c>
      <c r="M68" s="31">
        <f>LOOKUP(K68,Juris_lookup!$B$1:$B$14,Juris_lookup!$A$1:$A$14)</f>
        <v>2</v>
      </c>
      <c r="N68" s="31" t="str">
        <f t="shared" si="4"/>
        <v/>
      </c>
      <c r="O68" s="31" t="str">
        <f t="shared" si="5"/>
        <v>County</v>
      </c>
      <c r="P68" s="39">
        <v>2</v>
      </c>
      <c r="Q68" s="39">
        <v>4</v>
      </c>
      <c r="R68" s="39">
        <v>364075.59983746998</v>
      </c>
      <c r="S68" s="39">
        <v>376312.68025156</v>
      </c>
      <c r="T68" s="29">
        <f t="shared" si="6"/>
        <v>10</v>
      </c>
      <c r="U68" s="30">
        <v>0</v>
      </c>
      <c r="V68" s="30">
        <v>1</v>
      </c>
      <c r="W68" s="30">
        <v>1</v>
      </c>
      <c r="X68" s="30">
        <v>5</v>
      </c>
      <c r="Y68" s="35">
        <v>3</v>
      </c>
      <c r="Z68" s="37">
        <f t="shared" si="7"/>
        <v>73.14</v>
      </c>
      <c r="AA68" s="17">
        <v>29384</v>
      </c>
    </row>
    <row r="69" spans="1:27" s="17" customFormat="1" ht="12.75" x14ac:dyDescent="0.2">
      <c r="A69" s="38">
        <f t="shared" si="2"/>
        <v>50</v>
      </c>
      <c r="B69" s="32">
        <f t="shared" si="3"/>
        <v>11</v>
      </c>
      <c r="C69" s="40" t="s">
        <v>37</v>
      </c>
      <c r="D69" s="41" t="s">
        <v>165</v>
      </c>
      <c r="E69" s="33">
        <v>8000618</v>
      </c>
      <c r="F69" s="31">
        <v>2.133</v>
      </c>
      <c r="G69" s="31">
        <v>8000623</v>
      </c>
      <c r="H69" s="31" t="s">
        <v>200</v>
      </c>
      <c r="I69" s="31" t="s">
        <v>201</v>
      </c>
      <c r="J69" s="31" t="s">
        <v>23</v>
      </c>
      <c r="K69" s="31" t="s">
        <v>23</v>
      </c>
      <c r="L69" s="31">
        <f>LOOKUP(J69,Juris_lookup!$B$1:$B$14,Juris_lookup!$A$1:$A$14)</f>
        <v>2</v>
      </c>
      <c r="M69" s="31">
        <f>LOOKUP(K69,Juris_lookup!$B$1:$B$14,Juris_lookup!$A$1:$A$14)</f>
        <v>2</v>
      </c>
      <c r="N69" s="31" t="str">
        <f t="shared" si="4"/>
        <v/>
      </c>
      <c r="O69" s="31" t="str">
        <f t="shared" si="5"/>
        <v>County</v>
      </c>
      <c r="P69" s="39">
        <v>2</v>
      </c>
      <c r="Q69" s="39">
        <v>4</v>
      </c>
      <c r="R69" s="39">
        <v>297442.60987119999</v>
      </c>
      <c r="S69" s="39">
        <v>320208.39013369998</v>
      </c>
      <c r="T69" s="29">
        <f t="shared" si="6"/>
        <v>14</v>
      </c>
      <c r="U69" s="30">
        <v>0</v>
      </c>
      <c r="V69" s="30">
        <v>0</v>
      </c>
      <c r="W69" s="30">
        <v>4</v>
      </c>
      <c r="X69" s="30">
        <v>4</v>
      </c>
      <c r="Y69" s="35">
        <v>6</v>
      </c>
      <c r="Z69" s="37">
        <f t="shared" si="7"/>
        <v>72.92</v>
      </c>
      <c r="AA69" s="17">
        <v>4412</v>
      </c>
    </row>
    <row r="70" spans="1:27" s="17" customFormat="1" ht="12.75" x14ac:dyDescent="0.2">
      <c r="A70" s="38">
        <f t="shared" si="2"/>
        <v>51</v>
      </c>
      <c r="B70" s="32">
        <f t="shared" si="3"/>
        <v>12</v>
      </c>
      <c r="C70" s="40" t="s">
        <v>37</v>
      </c>
      <c r="D70" s="41" t="s">
        <v>38</v>
      </c>
      <c r="E70" s="33">
        <v>8000630</v>
      </c>
      <c r="F70" s="31">
        <v>1.452</v>
      </c>
      <c r="G70" s="31">
        <v>8000651</v>
      </c>
      <c r="H70" s="31" t="s">
        <v>53</v>
      </c>
      <c r="I70" s="31" t="s">
        <v>155</v>
      </c>
      <c r="J70" s="31" t="s">
        <v>23</v>
      </c>
      <c r="K70" s="31" t="s">
        <v>23</v>
      </c>
      <c r="L70" s="31">
        <f>LOOKUP(J70,Juris_lookup!$B$1:$B$14,Juris_lookup!$A$1:$A$14)</f>
        <v>2</v>
      </c>
      <c r="M70" s="31">
        <f>LOOKUP(K70,Juris_lookup!$B$1:$B$14,Juris_lookup!$A$1:$A$14)</f>
        <v>2</v>
      </c>
      <c r="N70" s="31" t="str">
        <f t="shared" si="4"/>
        <v/>
      </c>
      <c r="O70" s="31" t="str">
        <f t="shared" si="5"/>
        <v>County</v>
      </c>
      <c r="P70" s="39">
        <v>2</v>
      </c>
      <c r="Q70" s="39">
        <v>4</v>
      </c>
      <c r="R70" s="39">
        <v>330138.90985469997</v>
      </c>
      <c r="S70" s="39">
        <v>334680.98974441999</v>
      </c>
      <c r="T70" s="29">
        <f t="shared" si="6"/>
        <v>14</v>
      </c>
      <c r="U70" s="30">
        <v>0</v>
      </c>
      <c r="V70" s="30">
        <v>1</v>
      </c>
      <c r="W70" s="30">
        <v>1</v>
      </c>
      <c r="X70" s="30">
        <v>4</v>
      </c>
      <c r="Y70" s="35">
        <v>8</v>
      </c>
      <c r="Z70" s="37">
        <f t="shared" si="7"/>
        <v>72.08</v>
      </c>
      <c r="AA70" s="17">
        <v>13860</v>
      </c>
    </row>
    <row r="71" spans="1:27" s="17" customFormat="1" ht="12.75" x14ac:dyDescent="0.2">
      <c r="A71" s="38">
        <f t="shared" si="2"/>
        <v>52</v>
      </c>
      <c r="B71" s="32">
        <f t="shared" si="3"/>
        <v>14</v>
      </c>
      <c r="C71" s="40" t="s">
        <v>26</v>
      </c>
      <c r="D71" s="41" t="s">
        <v>84</v>
      </c>
      <c r="E71" s="33">
        <v>11021390</v>
      </c>
      <c r="F71" s="31">
        <v>1.825</v>
      </c>
      <c r="G71" s="31">
        <v>11000634</v>
      </c>
      <c r="H71" s="31" t="s">
        <v>82</v>
      </c>
      <c r="I71" s="31" t="s">
        <v>83</v>
      </c>
      <c r="J71" s="31" t="s">
        <v>82</v>
      </c>
      <c r="K71" s="31" t="s">
        <v>23</v>
      </c>
      <c r="L71" s="31">
        <f>LOOKUP(J71,Juris_lookup!$B$1:$B$14,Juris_lookup!$A$1:$A$14)</f>
        <v>13</v>
      </c>
      <c r="M71" s="31">
        <f>LOOKUP(K71,Juris_lookup!$B$1:$B$14,Juris_lookup!$A$1:$A$14)</f>
        <v>2</v>
      </c>
      <c r="N71" s="31" t="str">
        <f t="shared" si="4"/>
        <v>FLAG</v>
      </c>
      <c r="O71" s="31" t="str">
        <f t="shared" si="5"/>
        <v>County</v>
      </c>
      <c r="P71" s="39">
        <v>2</v>
      </c>
      <c r="Q71" s="39">
        <v>4</v>
      </c>
      <c r="R71" s="39">
        <v>409522.19981485</v>
      </c>
      <c r="S71" s="39">
        <v>519422.84003879002</v>
      </c>
      <c r="T71" s="29">
        <f t="shared" si="6"/>
        <v>22</v>
      </c>
      <c r="U71" s="30">
        <v>0</v>
      </c>
      <c r="V71" s="30">
        <v>0</v>
      </c>
      <c r="W71" s="30">
        <v>2</v>
      </c>
      <c r="X71" s="30">
        <v>6</v>
      </c>
      <c r="Y71" s="35">
        <v>14</v>
      </c>
      <c r="Z71" s="37">
        <f t="shared" si="7"/>
        <v>71.7</v>
      </c>
      <c r="AA71" s="17">
        <v>45150</v>
      </c>
    </row>
    <row r="72" spans="1:27" s="17" customFormat="1" ht="12.75" x14ac:dyDescent="0.2">
      <c r="A72" s="38">
        <f t="shared" si="2"/>
        <v>53</v>
      </c>
      <c r="B72" s="32">
        <f t="shared" si="3"/>
        <v>15</v>
      </c>
      <c r="C72" s="40" t="s">
        <v>26</v>
      </c>
      <c r="D72" s="41" t="s">
        <v>34</v>
      </c>
      <c r="E72" s="33">
        <v>206</v>
      </c>
      <c r="F72" s="31">
        <v>43.655000000000001</v>
      </c>
      <c r="G72" s="31">
        <v>11111558</v>
      </c>
      <c r="H72" s="31" t="s">
        <v>156</v>
      </c>
      <c r="I72" s="31" t="s">
        <v>142</v>
      </c>
      <c r="J72" s="31" t="s">
        <v>28</v>
      </c>
      <c r="K72" s="31" t="s">
        <v>28</v>
      </c>
      <c r="L72" s="31">
        <f>LOOKUP(J72,Juris_lookup!$B$1:$B$14,Juris_lookup!$A$1:$A$14)</f>
        <v>3</v>
      </c>
      <c r="M72" s="31">
        <f>LOOKUP(K72,Juris_lookup!$B$1:$B$14,Juris_lookup!$A$1:$A$14)</f>
        <v>3</v>
      </c>
      <c r="N72" s="31" t="str">
        <f t="shared" si="4"/>
        <v/>
      </c>
      <c r="O72" s="31" t="str">
        <f t="shared" si="5"/>
        <v>Municipal</v>
      </c>
      <c r="P72" s="39">
        <v>2</v>
      </c>
      <c r="Q72" s="39">
        <v>4</v>
      </c>
      <c r="R72" s="39">
        <v>419964.66976507002</v>
      </c>
      <c r="S72" s="39">
        <v>508731.28966051998</v>
      </c>
      <c r="T72" s="29">
        <f t="shared" si="6"/>
        <v>14</v>
      </c>
      <c r="U72" s="30">
        <v>0</v>
      </c>
      <c r="V72" s="30">
        <v>1</v>
      </c>
      <c r="W72" s="30">
        <v>2</v>
      </c>
      <c r="X72" s="30">
        <v>2</v>
      </c>
      <c r="Y72" s="35">
        <v>9</v>
      </c>
      <c r="Z72" s="37">
        <f t="shared" si="7"/>
        <v>71.63</v>
      </c>
      <c r="AA72" s="17">
        <v>48901</v>
      </c>
    </row>
    <row r="73" spans="1:27" s="17" customFormat="1" ht="12.75" x14ac:dyDescent="0.2">
      <c r="A73" s="38">
        <f t="shared" si="2"/>
        <v>54</v>
      </c>
      <c r="B73" s="32">
        <f t="shared" si="3"/>
        <v>16</v>
      </c>
      <c r="C73" s="40" t="s">
        <v>26</v>
      </c>
      <c r="D73" s="41" t="s">
        <v>34</v>
      </c>
      <c r="E73" s="33">
        <v>11000606</v>
      </c>
      <c r="F73" s="31">
        <v>1.4570000000000001</v>
      </c>
      <c r="G73" s="31">
        <v>11000622</v>
      </c>
      <c r="H73" s="31" t="s">
        <v>62</v>
      </c>
      <c r="I73" s="31" t="s">
        <v>32</v>
      </c>
      <c r="J73" s="31" t="s">
        <v>23</v>
      </c>
      <c r="K73" s="31" t="s">
        <v>23</v>
      </c>
      <c r="L73" s="31">
        <f>LOOKUP(J73,Juris_lookup!$B$1:$B$14,Juris_lookup!$A$1:$A$14)</f>
        <v>2</v>
      </c>
      <c r="M73" s="31">
        <f>LOOKUP(K73,Juris_lookup!$B$1:$B$14,Juris_lookup!$A$1:$A$14)</f>
        <v>2</v>
      </c>
      <c r="N73" s="31" t="str">
        <f t="shared" si="4"/>
        <v/>
      </c>
      <c r="O73" s="31" t="str">
        <f t="shared" si="5"/>
        <v>County</v>
      </c>
      <c r="P73" s="39">
        <v>2</v>
      </c>
      <c r="Q73" s="39">
        <v>4</v>
      </c>
      <c r="R73" s="39">
        <v>427112.28024242999</v>
      </c>
      <c r="S73" s="39">
        <v>505031.53980646998</v>
      </c>
      <c r="T73" s="29">
        <f t="shared" si="6"/>
        <v>26</v>
      </c>
      <c r="U73" s="30">
        <v>0</v>
      </c>
      <c r="V73" s="30">
        <v>0</v>
      </c>
      <c r="W73" s="30">
        <v>3</v>
      </c>
      <c r="X73" s="30">
        <v>3</v>
      </c>
      <c r="Y73" s="35">
        <v>20</v>
      </c>
      <c r="Z73" s="37">
        <f t="shared" si="7"/>
        <v>70.19</v>
      </c>
      <c r="AA73" s="17">
        <v>51891</v>
      </c>
    </row>
    <row r="74" spans="1:27" s="17" customFormat="1" ht="12.75" x14ac:dyDescent="0.2">
      <c r="A74" s="38">
        <f t="shared" si="2"/>
        <v>55</v>
      </c>
      <c r="B74" s="32">
        <f t="shared" si="3"/>
        <v>17</v>
      </c>
      <c r="C74" s="40" t="s">
        <v>21</v>
      </c>
      <c r="D74" s="41" t="s">
        <v>22</v>
      </c>
      <c r="E74" s="33">
        <v>561</v>
      </c>
      <c r="F74" s="31">
        <v>41.284999999999997</v>
      </c>
      <c r="G74" s="31">
        <v>4000673</v>
      </c>
      <c r="H74" s="31" t="s">
        <v>91</v>
      </c>
      <c r="I74" s="31" t="s">
        <v>47</v>
      </c>
      <c r="J74" s="31" t="s">
        <v>23</v>
      </c>
      <c r="K74" s="31" t="s">
        <v>23</v>
      </c>
      <c r="L74" s="31">
        <f>LOOKUP(J74,Juris_lookup!$B$1:$B$14,Juris_lookup!$A$1:$A$14)</f>
        <v>2</v>
      </c>
      <c r="M74" s="31">
        <f>LOOKUP(K74,Juris_lookup!$B$1:$B$14,Juris_lookup!$A$1:$A$14)</f>
        <v>2</v>
      </c>
      <c r="N74" s="31" t="str">
        <f t="shared" si="4"/>
        <v/>
      </c>
      <c r="O74" s="31" t="str">
        <f t="shared" si="5"/>
        <v>County</v>
      </c>
      <c r="P74" s="39">
        <v>2</v>
      </c>
      <c r="Q74" s="39">
        <v>4</v>
      </c>
      <c r="R74" s="39">
        <v>356701.74988781998</v>
      </c>
      <c r="S74" s="39">
        <v>372015.43967062997</v>
      </c>
      <c r="T74" s="29">
        <f t="shared" si="6"/>
        <v>20</v>
      </c>
      <c r="U74" s="30">
        <v>0</v>
      </c>
      <c r="V74" s="30">
        <v>0</v>
      </c>
      <c r="W74" s="30">
        <v>1</v>
      </c>
      <c r="X74" s="30">
        <v>8</v>
      </c>
      <c r="Y74" s="35">
        <v>11</v>
      </c>
      <c r="Z74" s="37">
        <f t="shared" si="7"/>
        <v>70.150000000000006</v>
      </c>
      <c r="AA74" s="17">
        <v>26607</v>
      </c>
    </row>
    <row r="75" spans="1:27" s="17" customFormat="1" ht="12.75" x14ac:dyDescent="0.2">
      <c r="A75" s="38">
        <f t="shared" si="2"/>
        <v>56</v>
      </c>
      <c r="B75" s="32">
        <f t="shared" si="3"/>
        <v>11</v>
      </c>
      <c r="C75" s="40" t="s">
        <v>51</v>
      </c>
      <c r="D75" s="41" t="s">
        <v>65</v>
      </c>
      <c r="E75" s="33">
        <v>3000630</v>
      </c>
      <c r="F75" s="31">
        <v>2.681</v>
      </c>
      <c r="G75" s="31">
        <v>3381410</v>
      </c>
      <c r="H75" s="31" t="s">
        <v>74</v>
      </c>
      <c r="I75" s="31" t="s">
        <v>382</v>
      </c>
      <c r="J75" s="31" t="s">
        <v>23</v>
      </c>
      <c r="K75" s="31" t="s">
        <v>28</v>
      </c>
      <c r="L75" s="31">
        <f>LOOKUP(J75,Juris_lookup!$B$1:$B$14,Juris_lookup!$A$1:$A$14)</f>
        <v>2</v>
      </c>
      <c r="M75" s="31">
        <f>LOOKUP(K75,Juris_lookup!$B$1:$B$14,Juris_lookup!$A$1:$A$14)</f>
        <v>3</v>
      </c>
      <c r="N75" s="31" t="str">
        <f t="shared" si="4"/>
        <v/>
      </c>
      <c r="O75" s="31" t="str">
        <f t="shared" si="5"/>
        <v>County</v>
      </c>
      <c r="P75" s="39">
        <v>2</v>
      </c>
      <c r="Q75" s="39">
        <v>4</v>
      </c>
      <c r="R75" s="39">
        <v>381941.62008507998</v>
      </c>
      <c r="S75" s="39">
        <v>437619.15026964998</v>
      </c>
      <c r="T75" s="29">
        <f t="shared" si="6"/>
        <v>19</v>
      </c>
      <c r="U75" s="30">
        <v>0</v>
      </c>
      <c r="V75" s="30">
        <v>0</v>
      </c>
      <c r="W75" s="30">
        <v>0</v>
      </c>
      <c r="X75" s="30">
        <v>10</v>
      </c>
      <c r="Y75" s="35">
        <v>9</v>
      </c>
      <c r="Z75" s="37">
        <f t="shared" si="7"/>
        <v>69.599999999999994</v>
      </c>
      <c r="AA75" s="17">
        <v>35760</v>
      </c>
    </row>
    <row r="76" spans="1:27" s="17" customFormat="1" ht="12.75" x14ac:dyDescent="0.2">
      <c r="A76" s="38">
        <f t="shared" si="2"/>
        <v>57</v>
      </c>
      <c r="B76" s="32">
        <f t="shared" si="3"/>
        <v>12</v>
      </c>
      <c r="C76" s="40" t="s">
        <v>51</v>
      </c>
      <c r="D76" s="41" t="s">
        <v>127</v>
      </c>
      <c r="E76" s="33">
        <v>541</v>
      </c>
      <c r="F76" s="31">
        <v>22.004000000000001</v>
      </c>
      <c r="G76" s="31">
        <v>3061049</v>
      </c>
      <c r="H76" s="31" t="s">
        <v>125</v>
      </c>
      <c r="I76" s="31" t="s">
        <v>126</v>
      </c>
      <c r="J76" s="31" t="s">
        <v>23</v>
      </c>
      <c r="K76" s="31" t="s">
        <v>28</v>
      </c>
      <c r="L76" s="31">
        <f>LOOKUP(J76,Juris_lookup!$B$1:$B$14,Juris_lookup!$A$1:$A$14)</f>
        <v>2</v>
      </c>
      <c r="M76" s="31">
        <f>LOOKUP(K76,Juris_lookup!$B$1:$B$14,Juris_lookup!$A$1:$A$14)</f>
        <v>3</v>
      </c>
      <c r="N76" s="31" t="str">
        <f t="shared" si="4"/>
        <v/>
      </c>
      <c r="O76" s="31" t="str">
        <f t="shared" si="5"/>
        <v>County</v>
      </c>
      <c r="P76" s="39">
        <v>2</v>
      </c>
      <c r="Q76" s="39">
        <v>4</v>
      </c>
      <c r="R76" s="39">
        <v>397332.65975167998</v>
      </c>
      <c r="S76" s="39">
        <v>442931.89006929001</v>
      </c>
      <c r="T76" s="29">
        <f t="shared" si="6"/>
        <v>19</v>
      </c>
      <c r="U76" s="30">
        <v>0</v>
      </c>
      <c r="V76" s="30">
        <v>0</v>
      </c>
      <c r="W76" s="30">
        <v>1</v>
      </c>
      <c r="X76" s="30">
        <v>8</v>
      </c>
      <c r="Y76" s="35">
        <v>10</v>
      </c>
      <c r="Z76" s="37">
        <f t="shared" si="7"/>
        <v>69.150000000000006</v>
      </c>
      <c r="AA76" s="17">
        <v>40687</v>
      </c>
    </row>
    <row r="77" spans="1:27" s="17" customFormat="1" ht="12.75" x14ac:dyDescent="0.2">
      <c r="A77" s="38">
        <f t="shared" si="2"/>
        <v>58</v>
      </c>
      <c r="B77" s="32">
        <f t="shared" si="3"/>
        <v>18</v>
      </c>
      <c r="C77" s="40" t="s">
        <v>21</v>
      </c>
      <c r="D77" s="41" t="s">
        <v>48</v>
      </c>
      <c r="E77" s="33">
        <v>561</v>
      </c>
      <c r="F77" s="31">
        <v>42.365000000000002</v>
      </c>
      <c r="G77" s="31">
        <v>4091364</v>
      </c>
      <c r="H77" s="31" t="s">
        <v>91</v>
      </c>
      <c r="I77" s="31" t="s">
        <v>305</v>
      </c>
      <c r="J77" s="31" t="s">
        <v>23</v>
      </c>
      <c r="K77" s="31" t="s">
        <v>28</v>
      </c>
      <c r="L77" s="31">
        <f>LOOKUP(J77,Juris_lookup!$B$1:$B$14,Juris_lookup!$A$1:$A$14)</f>
        <v>2</v>
      </c>
      <c r="M77" s="31">
        <f>LOOKUP(K77,Juris_lookup!$B$1:$B$14,Juris_lookup!$A$1:$A$14)</f>
        <v>3</v>
      </c>
      <c r="N77" s="31" t="str">
        <f t="shared" si="4"/>
        <v/>
      </c>
      <c r="O77" s="31" t="str">
        <f t="shared" si="5"/>
        <v>County</v>
      </c>
      <c r="P77" s="39">
        <v>2</v>
      </c>
      <c r="Q77" s="39">
        <v>3</v>
      </c>
      <c r="R77" s="39">
        <v>353323.17997480999</v>
      </c>
      <c r="S77" s="39">
        <v>376561.39014566003</v>
      </c>
      <c r="T77" s="29">
        <f t="shared" si="6"/>
        <v>11</v>
      </c>
      <c r="U77" s="30">
        <v>0</v>
      </c>
      <c r="V77" s="30">
        <v>1</v>
      </c>
      <c r="W77" s="30">
        <v>1</v>
      </c>
      <c r="X77" s="30">
        <v>4</v>
      </c>
      <c r="Y77" s="35">
        <v>5</v>
      </c>
      <c r="Z77" s="37">
        <f t="shared" si="7"/>
        <v>69.08</v>
      </c>
      <c r="AA77" s="17">
        <v>25057</v>
      </c>
    </row>
    <row r="78" spans="1:27" s="17" customFormat="1" ht="12.75" x14ac:dyDescent="0.2">
      <c r="A78" s="38">
        <f t="shared" si="2"/>
        <v>58</v>
      </c>
      <c r="B78" s="32">
        <f t="shared" si="3"/>
        <v>13</v>
      </c>
      <c r="C78" s="40" t="s">
        <v>51</v>
      </c>
      <c r="D78" s="41" t="s">
        <v>148</v>
      </c>
      <c r="E78" s="33">
        <v>3000674</v>
      </c>
      <c r="F78" s="31">
        <v>4.3559999999999999</v>
      </c>
      <c r="G78" s="31">
        <v>3241031</v>
      </c>
      <c r="H78" s="31" t="s">
        <v>243</v>
      </c>
      <c r="I78" s="31" t="s">
        <v>294</v>
      </c>
      <c r="J78" s="31" t="s">
        <v>23</v>
      </c>
      <c r="K78" s="31" t="s">
        <v>28</v>
      </c>
      <c r="L78" s="31">
        <f>LOOKUP(J78,Juris_lookup!$B$1:$B$14,Juris_lookup!$A$1:$A$14)</f>
        <v>2</v>
      </c>
      <c r="M78" s="31">
        <f>LOOKUP(K78,Juris_lookup!$B$1:$B$14,Juris_lookup!$A$1:$A$14)</f>
        <v>3</v>
      </c>
      <c r="N78" s="31" t="str">
        <f t="shared" si="4"/>
        <v/>
      </c>
      <c r="O78" s="31" t="str">
        <f t="shared" si="5"/>
        <v>County</v>
      </c>
      <c r="P78" s="39">
        <v>2</v>
      </c>
      <c r="Q78" s="39">
        <v>4</v>
      </c>
      <c r="R78" s="39">
        <v>389829.73011541</v>
      </c>
      <c r="S78" s="39">
        <v>409460.71983920003</v>
      </c>
      <c r="T78" s="29">
        <f t="shared" si="6"/>
        <v>11</v>
      </c>
      <c r="U78" s="30">
        <v>0</v>
      </c>
      <c r="V78" s="30">
        <v>1</v>
      </c>
      <c r="W78" s="30">
        <v>1</v>
      </c>
      <c r="X78" s="30">
        <v>4</v>
      </c>
      <c r="Y78" s="35">
        <v>5</v>
      </c>
      <c r="Z78" s="37">
        <f t="shared" si="7"/>
        <v>69.08</v>
      </c>
      <c r="AA78" s="17">
        <v>38440</v>
      </c>
    </row>
    <row r="79" spans="1:27" s="17" customFormat="1" ht="12.75" x14ac:dyDescent="0.2">
      <c r="A79" s="38">
        <f t="shared" si="2"/>
        <v>60</v>
      </c>
      <c r="B79" s="32">
        <f t="shared" si="3"/>
        <v>19</v>
      </c>
      <c r="C79" s="40" t="s">
        <v>21</v>
      </c>
      <c r="D79" s="41" t="s">
        <v>119</v>
      </c>
      <c r="E79" s="33">
        <v>4081607</v>
      </c>
      <c r="F79" s="31">
        <v>0.433</v>
      </c>
      <c r="G79" s="31">
        <v>4081155</v>
      </c>
      <c r="H79" s="31" t="s">
        <v>224</v>
      </c>
      <c r="I79" s="31" t="s">
        <v>225</v>
      </c>
      <c r="J79" s="31" t="s">
        <v>28</v>
      </c>
      <c r="K79" s="31" t="s">
        <v>28</v>
      </c>
      <c r="L79" s="31">
        <f>LOOKUP(J79,Juris_lookup!$B$1:$B$14,Juris_lookup!$A$1:$A$14)</f>
        <v>3</v>
      </c>
      <c r="M79" s="31">
        <f>LOOKUP(K79,Juris_lookup!$B$1:$B$14,Juris_lookup!$A$1:$A$14)</f>
        <v>3</v>
      </c>
      <c r="N79" s="31" t="str">
        <f t="shared" si="4"/>
        <v/>
      </c>
      <c r="O79" s="31" t="str">
        <f t="shared" si="5"/>
        <v>Municipal</v>
      </c>
      <c r="P79" s="39">
        <v>2</v>
      </c>
      <c r="Q79" s="39">
        <v>4</v>
      </c>
      <c r="R79" s="39">
        <v>318928.05961597001</v>
      </c>
      <c r="S79" s="39">
        <v>400916.93963944999</v>
      </c>
      <c r="T79" s="29">
        <f t="shared" si="6"/>
        <v>13</v>
      </c>
      <c r="U79" s="30">
        <v>0</v>
      </c>
      <c r="V79" s="30">
        <v>0</v>
      </c>
      <c r="W79" s="30">
        <v>1</v>
      </c>
      <c r="X79" s="30">
        <v>9</v>
      </c>
      <c r="Y79" s="35">
        <v>3</v>
      </c>
      <c r="Z79" s="37">
        <f t="shared" si="7"/>
        <v>68.209999999999994</v>
      </c>
      <c r="AA79" s="17">
        <v>9438</v>
      </c>
    </row>
    <row r="80" spans="1:27" s="17" customFormat="1" ht="12.75" x14ac:dyDescent="0.2">
      <c r="A80" s="38">
        <f t="shared" si="2"/>
        <v>61</v>
      </c>
      <c r="B80" s="32">
        <f t="shared" si="3"/>
        <v>20</v>
      </c>
      <c r="C80" s="40" t="s">
        <v>21</v>
      </c>
      <c r="D80" s="41" t="s">
        <v>48</v>
      </c>
      <c r="E80" s="33">
        <v>4000673</v>
      </c>
      <c r="F80" s="31">
        <v>10.3</v>
      </c>
      <c r="G80" s="31">
        <v>4000674</v>
      </c>
      <c r="H80" s="31" t="s">
        <v>59</v>
      </c>
      <c r="I80" s="31" t="s">
        <v>81</v>
      </c>
      <c r="J80" s="31" t="s">
        <v>23</v>
      </c>
      <c r="K80" s="31" t="s">
        <v>23</v>
      </c>
      <c r="L80" s="31">
        <f>LOOKUP(J80,Juris_lookup!$B$1:$B$14,Juris_lookup!$A$1:$A$14)</f>
        <v>2</v>
      </c>
      <c r="M80" s="31">
        <f>LOOKUP(K80,Juris_lookup!$B$1:$B$14,Juris_lookup!$A$1:$A$14)</f>
        <v>2</v>
      </c>
      <c r="N80" s="31" t="str">
        <f t="shared" si="4"/>
        <v/>
      </c>
      <c r="O80" s="31" t="str">
        <f t="shared" si="5"/>
        <v>County</v>
      </c>
      <c r="P80" s="39">
        <v>2</v>
      </c>
      <c r="Q80" s="39">
        <v>4</v>
      </c>
      <c r="R80" s="39">
        <v>361298.35036575003</v>
      </c>
      <c r="S80" s="39">
        <v>390755.3598945</v>
      </c>
      <c r="T80" s="29">
        <f t="shared" si="6"/>
        <v>23</v>
      </c>
      <c r="U80" s="30">
        <v>0</v>
      </c>
      <c r="V80" s="30">
        <v>0</v>
      </c>
      <c r="W80" s="30">
        <v>1</v>
      </c>
      <c r="X80" s="30">
        <v>7</v>
      </c>
      <c r="Y80" s="35">
        <v>15</v>
      </c>
      <c r="Z80" s="37">
        <f t="shared" si="7"/>
        <v>68.09</v>
      </c>
      <c r="AA80" s="17">
        <v>28334</v>
      </c>
    </row>
    <row r="81" spans="1:27" s="17" customFormat="1" ht="12.75" x14ac:dyDescent="0.2">
      <c r="A81" s="38">
        <f t="shared" si="2"/>
        <v>62</v>
      </c>
      <c r="B81" s="32">
        <f t="shared" si="3"/>
        <v>14</v>
      </c>
      <c r="C81" s="40" t="s">
        <v>51</v>
      </c>
      <c r="D81" s="41" t="s">
        <v>148</v>
      </c>
      <c r="E81" s="33">
        <v>3000607</v>
      </c>
      <c r="F81" s="31">
        <v>2.19</v>
      </c>
      <c r="G81" s="31">
        <v>3000616</v>
      </c>
      <c r="H81" s="31" t="s">
        <v>147</v>
      </c>
      <c r="I81" s="31" t="s">
        <v>995</v>
      </c>
      <c r="J81" s="31" t="s">
        <v>23</v>
      </c>
      <c r="K81" s="31" t="s">
        <v>23</v>
      </c>
      <c r="L81" s="31">
        <f>LOOKUP(J81,Juris_lookup!$B$1:$B$14,Juris_lookup!$A$1:$A$14)</f>
        <v>2</v>
      </c>
      <c r="M81" s="31">
        <f>LOOKUP(K81,Juris_lookup!$B$1:$B$14,Juris_lookup!$A$1:$A$14)</f>
        <v>2</v>
      </c>
      <c r="N81" s="31" t="str">
        <f t="shared" si="4"/>
        <v/>
      </c>
      <c r="O81" s="31" t="str">
        <f t="shared" si="5"/>
        <v>County</v>
      </c>
      <c r="P81" s="39">
        <v>3</v>
      </c>
      <c r="Q81" s="39">
        <v>5</v>
      </c>
      <c r="R81" s="39">
        <v>372828.85997444001</v>
      </c>
      <c r="S81" s="39">
        <v>394677.81014669</v>
      </c>
      <c r="T81" s="29">
        <f t="shared" si="6"/>
        <v>18</v>
      </c>
      <c r="U81" s="30">
        <v>0</v>
      </c>
      <c r="V81" s="30">
        <v>0</v>
      </c>
      <c r="W81" s="30">
        <v>2</v>
      </c>
      <c r="X81" s="30">
        <v>6</v>
      </c>
      <c r="Y81" s="35">
        <v>10</v>
      </c>
      <c r="Z81" s="37">
        <f t="shared" si="7"/>
        <v>67.7</v>
      </c>
      <c r="AA81" s="17">
        <v>33051</v>
      </c>
    </row>
    <row r="82" spans="1:27" s="17" customFormat="1" ht="12.75" x14ac:dyDescent="0.2">
      <c r="A82" s="38">
        <f t="shared" si="2"/>
        <v>63</v>
      </c>
      <c r="B82" s="32">
        <f t="shared" si="3"/>
        <v>21</v>
      </c>
      <c r="C82" s="40" t="s">
        <v>21</v>
      </c>
      <c r="D82" s="41" t="s">
        <v>22</v>
      </c>
      <c r="E82" s="33">
        <v>544</v>
      </c>
      <c r="F82" s="31">
        <v>8.1199999999999992</v>
      </c>
      <c r="G82" s="31">
        <v>4000673</v>
      </c>
      <c r="H82" s="31" t="s">
        <v>46</v>
      </c>
      <c r="I82" s="31" t="s">
        <v>47</v>
      </c>
      <c r="J82" s="31" t="s">
        <v>23</v>
      </c>
      <c r="K82" s="31" t="s">
        <v>23</v>
      </c>
      <c r="L82" s="31">
        <f>LOOKUP(J82,Juris_lookup!$B$1:$B$14,Juris_lookup!$A$1:$A$14)</f>
        <v>2</v>
      </c>
      <c r="M82" s="31">
        <f>LOOKUP(K82,Juris_lookup!$B$1:$B$14,Juris_lookup!$A$1:$A$14)</f>
        <v>2</v>
      </c>
      <c r="N82" s="31" t="str">
        <f t="shared" si="4"/>
        <v/>
      </c>
      <c r="O82" s="31" t="str">
        <f t="shared" si="5"/>
        <v>County</v>
      </c>
      <c r="P82" s="39">
        <v>2</v>
      </c>
      <c r="Q82" s="39">
        <v>4</v>
      </c>
      <c r="R82" s="39">
        <v>358826.11035395</v>
      </c>
      <c r="S82" s="39">
        <v>374493.12022620998</v>
      </c>
      <c r="T82" s="29">
        <f t="shared" si="6"/>
        <v>23</v>
      </c>
      <c r="U82" s="30">
        <v>0</v>
      </c>
      <c r="V82" s="30">
        <v>0</v>
      </c>
      <c r="W82" s="30">
        <v>2</v>
      </c>
      <c r="X82" s="30">
        <v>5</v>
      </c>
      <c r="Y82" s="35">
        <v>16</v>
      </c>
      <c r="Z82" s="37">
        <f t="shared" si="7"/>
        <v>67.64</v>
      </c>
      <c r="AA82" s="17">
        <v>27397</v>
      </c>
    </row>
    <row r="83" spans="1:27" s="17" customFormat="1" ht="12.75" x14ac:dyDescent="0.2">
      <c r="A83" s="38">
        <f t="shared" si="2"/>
        <v>64</v>
      </c>
      <c r="B83" s="32">
        <f t="shared" si="3"/>
        <v>13</v>
      </c>
      <c r="C83" s="40" t="s">
        <v>37</v>
      </c>
      <c r="D83" s="41" t="s">
        <v>38</v>
      </c>
      <c r="E83" s="33">
        <v>8000630</v>
      </c>
      <c r="F83" s="31">
        <v>3.3220000000000001</v>
      </c>
      <c r="G83" s="31">
        <v>8181355</v>
      </c>
      <c r="H83" s="31" t="s">
        <v>53</v>
      </c>
      <c r="I83" s="31" t="s">
        <v>351</v>
      </c>
      <c r="J83" s="31" t="s">
        <v>23</v>
      </c>
      <c r="K83" s="31" t="s">
        <v>28</v>
      </c>
      <c r="L83" s="31">
        <f>LOOKUP(J83,Juris_lookup!$B$1:$B$14,Juris_lookup!$A$1:$A$14)</f>
        <v>2</v>
      </c>
      <c r="M83" s="31">
        <f>LOOKUP(K83,Juris_lookup!$B$1:$B$14,Juris_lookup!$A$1:$A$14)</f>
        <v>3</v>
      </c>
      <c r="N83" s="31" t="str">
        <f t="shared" si="4"/>
        <v/>
      </c>
      <c r="O83" s="31" t="str">
        <f t="shared" si="5"/>
        <v>County</v>
      </c>
      <c r="P83" s="39">
        <v>2</v>
      </c>
      <c r="Q83" s="39">
        <v>3</v>
      </c>
      <c r="R83" s="39">
        <v>325576.98021151999</v>
      </c>
      <c r="S83" s="39">
        <v>343404.64992018999</v>
      </c>
      <c r="T83" s="29">
        <f t="shared" si="6"/>
        <v>10</v>
      </c>
      <c r="U83" s="30">
        <v>1</v>
      </c>
      <c r="V83" s="30">
        <v>0</v>
      </c>
      <c r="W83" s="30">
        <v>2</v>
      </c>
      <c r="X83" s="30">
        <v>2</v>
      </c>
      <c r="Y83" s="35">
        <v>5</v>
      </c>
      <c r="Z83" s="37">
        <f t="shared" si="7"/>
        <v>67.63</v>
      </c>
      <c r="AA83" s="17">
        <v>11932</v>
      </c>
    </row>
    <row r="84" spans="1:27" s="17" customFormat="1" ht="12.75" x14ac:dyDescent="0.2">
      <c r="A84" s="38">
        <f t="shared" ref="A84:A147" si="8">_xlfn.RANK.EQ(Z84,$Z$20:$Z$222,0)</f>
        <v>65</v>
      </c>
      <c r="B84" s="32">
        <f t="shared" ref="B84:B147" si="9">SUMPRODUCT(--(C84=$C$20:$C$222),--(A84&gt;$A$20:$A$222))+1</f>
        <v>17</v>
      </c>
      <c r="C84" s="40" t="s">
        <v>26</v>
      </c>
      <c r="D84" s="41" t="s">
        <v>34</v>
      </c>
      <c r="E84" s="33">
        <v>11111545</v>
      </c>
      <c r="F84" s="31">
        <v>0</v>
      </c>
      <c r="G84" s="31">
        <v>11111546</v>
      </c>
      <c r="H84" s="31" t="s">
        <v>194</v>
      </c>
      <c r="I84" s="31" t="s">
        <v>195</v>
      </c>
      <c r="J84" s="31" t="s">
        <v>28</v>
      </c>
      <c r="K84" s="31" t="s">
        <v>28</v>
      </c>
      <c r="L84" s="31">
        <f>LOOKUP(J84,Juris_lookup!$B$1:$B$14,Juris_lookup!$A$1:$A$14)</f>
        <v>3</v>
      </c>
      <c r="M84" s="31">
        <f>LOOKUP(K84,Juris_lookup!$B$1:$B$14,Juris_lookup!$A$1:$A$14)</f>
        <v>3</v>
      </c>
      <c r="N84" s="31" t="str">
        <f t="shared" ref="N84:N147" si="10">IF(L84&gt;M84, "FLAG","")</f>
        <v/>
      </c>
      <c r="O84" s="31" t="str">
        <f t="shared" ref="O84:O147" si="11">IF(N84="", J84,K84)</f>
        <v>Municipal</v>
      </c>
      <c r="P84" s="39">
        <v>3</v>
      </c>
      <c r="Q84" s="39">
        <v>6</v>
      </c>
      <c r="R84" s="39">
        <v>424276.11026028002</v>
      </c>
      <c r="S84" s="39">
        <v>512218.76977637998</v>
      </c>
      <c r="T84" s="29">
        <f t="shared" ref="T84:T147" si="12">SUM(U84:Y84)</f>
        <v>15</v>
      </c>
      <c r="U84" s="30">
        <v>0</v>
      </c>
      <c r="V84" s="30">
        <v>1</v>
      </c>
      <c r="W84" s="30">
        <v>2</v>
      </c>
      <c r="X84" s="30">
        <v>1</v>
      </c>
      <c r="Y84" s="35">
        <v>11</v>
      </c>
      <c r="Z84" s="37">
        <f t="shared" ref="Z84:Z147" si="13">U84*29.17+V84*29.17+W84*10.67+X84*6.06+Y84</f>
        <v>67.570000000000007</v>
      </c>
      <c r="AA84" s="17">
        <v>50687</v>
      </c>
    </row>
    <row r="85" spans="1:27" s="17" customFormat="1" ht="12.75" x14ac:dyDescent="0.2">
      <c r="A85" s="38">
        <f t="shared" si="8"/>
        <v>66</v>
      </c>
      <c r="B85" s="32">
        <f t="shared" si="9"/>
        <v>22</v>
      </c>
      <c r="C85" s="40" t="s">
        <v>21</v>
      </c>
      <c r="D85" s="41" t="s">
        <v>87</v>
      </c>
      <c r="E85" s="33">
        <v>534</v>
      </c>
      <c r="F85" s="31">
        <v>6.14</v>
      </c>
      <c r="G85" s="31">
        <v>4000673</v>
      </c>
      <c r="H85" s="31" t="s">
        <v>85</v>
      </c>
      <c r="I85" s="31" t="s">
        <v>86</v>
      </c>
      <c r="J85" s="31" t="s">
        <v>23</v>
      </c>
      <c r="K85" s="31" t="s">
        <v>23</v>
      </c>
      <c r="L85" s="31">
        <f>LOOKUP(J85,Juris_lookup!$B$1:$B$14,Juris_lookup!$A$1:$A$14)</f>
        <v>2</v>
      </c>
      <c r="M85" s="31">
        <f>LOOKUP(K85,Juris_lookup!$B$1:$B$14,Juris_lookup!$A$1:$A$14)</f>
        <v>2</v>
      </c>
      <c r="N85" s="31" t="str">
        <f t="shared" si="10"/>
        <v/>
      </c>
      <c r="O85" s="31" t="str">
        <f t="shared" si="11"/>
        <v>County</v>
      </c>
      <c r="P85" s="39">
        <v>3</v>
      </c>
      <c r="Q85" s="39">
        <v>5</v>
      </c>
      <c r="R85" s="39">
        <v>345008.22002920002</v>
      </c>
      <c r="S85" s="39">
        <v>354038.40002698998</v>
      </c>
      <c r="T85" s="29">
        <f t="shared" si="12"/>
        <v>22</v>
      </c>
      <c r="U85" s="30">
        <v>0</v>
      </c>
      <c r="V85" s="30">
        <v>0</v>
      </c>
      <c r="W85" s="30">
        <v>0</v>
      </c>
      <c r="X85" s="30">
        <v>9</v>
      </c>
      <c r="Y85" s="35">
        <v>13</v>
      </c>
      <c r="Z85" s="37">
        <f t="shared" si="13"/>
        <v>67.539999999999992</v>
      </c>
      <c r="AA85" s="17">
        <v>21337</v>
      </c>
    </row>
    <row r="86" spans="1:27" s="17" customFormat="1" ht="12.75" x14ac:dyDescent="0.2">
      <c r="A86" s="38">
        <f t="shared" si="8"/>
        <v>67</v>
      </c>
      <c r="B86" s="32">
        <f t="shared" si="9"/>
        <v>14</v>
      </c>
      <c r="C86" s="40" t="s">
        <v>37</v>
      </c>
      <c r="D86" s="41" t="s">
        <v>355</v>
      </c>
      <c r="E86" s="33">
        <v>553</v>
      </c>
      <c r="F86" s="31">
        <v>43.75</v>
      </c>
      <c r="G86" s="31">
        <v>8000635</v>
      </c>
      <c r="H86" s="31" t="s">
        <v>353</v>
      </c>
      <c r="I86" s="31" t="s">
        <v>164</v>
      </c>
      <c r="J86" s="31" t="s">
        <v>23</v>
      </c>
      <c r="K86" s="31" t="s">
        <v>23</v>
      </c>
      <c r="L86" s="31">
        <f>LOOKUP(J86,Juris_lookup!$B$1:$B$14,Juris_lookup!$A$1:$A$14)</f>
        <v>2</v>
      </c>
      <c r="M86" s="31">
        <f>LOOKUP(K86,Juris_lookup!$B$1:$B$14,Juris_lookup!$A$1:$A$14)</f>
        <v>2</v>
      </c>
      <c r="N86" s="31" t="str">
        <f t="shared" si="10"/>
        <v/>
      </c>
      <c r="O86" s="31" t="str">
        <f t="shared" si="11"/>
        <v>County</v>
      </c>
      <c r="P86" s="39">
        <v>2</v>
      </c>
      <c r="Q86" s="39">
        <v>4</v>
      </c>
      <c r="R86" s="39">
        <v>315746.04025135998</v>
      </c>
      <c r="S86" s="39">
        <v>334265.09994664998</v>
      </c>
      <c r="T86" s="29">
        <f t="shared" si="12"/>
        <v>9</v>
      </c>
      <c r="U86" s="30">
        <v>0</v>
      </c>
      <c r="V86" s="30">
        <v>1</v>
      </c>
      <c r="W86" s="30">
        <v>1</v>
      </c>
      <c r="X86" s="30">
        <v>4</v>
      </c>
      <c r="Y86" s="35">
        <v>3</v>
      </c>
      <c r="Z86" s="37">
        <f t="shared" si="13"/>
        <v>67.08</v>
      </c>
      <c r="AA86" s="17">
        <v>8186</v>
      </c>
    </row>
    <row r="87" spans="1:27" s="17" customFormat="1" ht="12.75" x14ac:dyDescent="0.2">
      <c r="A87" s="38">
        <f t="shared" si="8"/>
        <v>68</v>
      </c>
      <c r="B87" s="32">
        <f t="shared" si="9"/>
        <v>18</v>
      </c>
      <c r="C87" s="40" t="s">
        <v>26</v>
      </c>
      <c r="D87" s="41" t="s">
        <v>31</v>
      </c>
      <c r="E87" s="33">
        <v>11031969</v>
      </c>
      <c r="F87" s="31">
        <v>0.439</v>
      </c>
      <c r="G87" s="31">
        <v>11031486</v>
      </c>
      <c r="H87" s="31" t="s">
        <v>70</v>
      </c>
      <c r="I87" s="31" t="s">
        <v>427</v>
      </c>
      <c r="J87" s="31" t="s">
        <v>28</v>
      </c>
      <c r="K87" s="31" t="s">
        <v>28</v>
      </c>
      <c r="L87" s="31">
        <f>LOOKUP(J87,Juris_lookup!$B$1:$B$14,Juris_lookup!$A$1:$A$14)</f>
        <v>3</v>
      </c>
      <c r="M87" s="31">
        <f>LOOKUP(K87,Juris_lookup!$B$1:$B$14,Juris_lookup!$A$1:$A$14)</f>
        <v>3</v>
      </c>
      <c r="N87" s="31" t="str">
        <f t="shared" si="10"/>
        <v/>
      </c>
      <c r="O87" s="31" t="str">
        <f t="shared" si="11"/>
        <v>Municipal</v>
      </c>
      <c r="P87" s="39">
        <v>2</v>
      </c>
      <c r="Q87" s="39">
        <v>4</v>
      </c>
      <c r="R87" s="39">
        <v>433055.36002775002</v>
      </c>
      <c r="S87" s="39">
        <v>495140.05986936</v>
      </c>
      <c r="T87" s="29">
        <f t="shared" si="12"/>
        <v>9</v>
      </c>
      <c r="U87" s="30">
        <v>0</v>
      </c>
      <c r="V87" s="30">
        <v>1</v>
      </c>
      <c r="W87" s="30">
        <v>2</v>
      </c>
      <c r="X87" s="30">
        <v>2</v>
      </c>
      <c r="Y87" s="35">
        <v>4</v>
      </c>
      <c r="Z87" s="37">
        <f t="shared" si="13"/>
        <v>66.63</v>
      </c>
      <c r="AA87" s="17">
        <v>54259</v>
      </c>
    </row>
    <row r="88" spans="1:27" s="17" customFormat="1" ht="12.75" x14ac:dyDescent="0.2">
      <c r="A88" s="38">
        <f t="shared" si="8"/>
        <v>69</v>
      </c>
      <c r="B88" s="32">
        <f t="shared" si="9"/>
        <v>15</v>
      </c>
      <c r="C88" s="40" t="s">
        <v>37</v>
      </c>
      <c r="D88" s="41" t="s">
        <v>38</v>
      </c>
      <c r="E88" s="33">
        <v>8000654</v>
      </c>
      <c r="F88" s="31">
        <v>3.98</v>
      </c>
      <c r="G88" s="31">
        <v>8000655</v>
      </c>
      <c r="H88" s="31" t="s">
        <v>60</v>
      </c>
      <c r="I88" s="31" t="s">
        <v>61</v>
      </c>
      <c r="J88" s="31" t="s">
        <v>23</v>
      </c>
      <c r="K88" s="31" t="s">
        <v>23</v>
      </c>
      <c r="L88" s="31">
        <f>LOOKUP(J88,Juris_lookup!$B$1:$B$14,Juris_lookup!$A$1:$A$14)</f>
        <v>2</v>
      </c>
      <c r="M88" s="31">
        <f>LOOKUP(K88,Juris_lookup!$B$1:$B$14,Juris_lookup!$A$1:$A$14)</f>
        <v>2</v>
      </c>
      <c r="N88" s="31" t="str">
        <f t="shared" si="10"/>
        <v/>
      </c>
      <c r="O88" s="31" t="str">
        <f t="shared" si="11"/>
        <v>County</v>
      </c>
      <c r="P88" s="39">
        <v>2</v>
      </c>
      <c r="Q88" s="39">
        <v>4</v>
      </c>
      <c r="R88" s="39">
        <v>337342.90022340999</v>
      </c>
      <c r="S88" s="39">
        <v>325159.31995262002</v>
      </c>
      <c r="T88" s="29">
        <f t="shared" si="12"/>
        <v>27</v>
      </c>
      <c r="U88" s="30">
        <v>0</v>
      </c>
      <c r="V88" s="30">
        <v>0</v>
      </c>
      <c r="W88" s="30">
        <v>2</v>
      </c>
      <c r="X88" s="30">
        <v>4</v>
      </c>
      <c r="Y88" s="35">
        <v>21</v>
      </c>
      <c r="Z88" s="37">
        <f t="shared" si="13"/>
        <v>66.58</v>
      </c>
      <c r="AA88" s="17">
        <v>17418</v>
      </c>
    </row>
    <row r="89" spans="1:27" s="17" customFormat="1" ht="12.75" x14ac:dyDescent="0.2">
      <c r="A89" s="38">
        <f t="shared" si="8"/>
        <v>70</v>
      </c>
      <c r="B89" s="32">
        <f t="shared" si="9"/>
        <v>15</v>
      </c>
      <c r="C89" s="40" t="s">
        <v>51</v>
      </c>
      <c r="D89" s="41" t="s">
        <v>220</v>
      </c>
      <c r="E89" s="33">
        <v>3000612</v>
      </c>
      <c r="F89" s="31">
        <v>10.438000000000001</v>
      </c>
      <c r="G89" s="31">
        <v>3171125</v>
      </c>
      <c r="H89" s="31" t="s">
        <v>218</v>
      </c>
      <c r="I89" s="31" t="s">
        <v>219</v>
      </c>
      <c r="J89" s="31" t="s">
        <v>23</v>
      </c>
      <c r="K89" s="31" t="s">
        <v>28</v>
      </c>
      <c r="L89" s="31">
        <f>LOOKUP(J89,Juris_lookup!$B$1:$B$14,Juris_lookup!$A$1:$A$14)</f>
        <v>2</v>
      </c>
      <c r="M89" s="31">
        <f>LOOKUP(K89,Juris_lookup!$B$1:$B$14,Juris_lookup!$A$1:$A$14)</f>
        <v>3</v>
      </c>
      <c r="N89" s="31" t="str">
        <f t="shared" si="10"/>
        <v/>
      </c>
      <c r="O89" s="31" t="str">
        <f t="shared" si="11"/>
        <v>County</v>
      </c>
      <c r="P89" s="39">
        <v>2</v>
      </c>
      <c r="Q89" s="39">
        <v>3</v>
      </c>
      <c r="R89" s="39">
        <v>413337.73979738</v>
      </c>
      <c r="S89" s="39">
        <v>414373.22986634</v>
      </c>
      <c r="T89" s="29">
        <f t="shared" si="12"/>
        <v>13</v>
      </c>
      <c r="U89" s="30">
        <v>0</v>
      </c>
      <c r="V89" s="30">
        <v>1</v>
      </c>
      <c r="W89" s="30">
        <v>1</v>
      </c>
      <c r="X89" s="30">
        <v>3</v>
      </c>
      <c r="Y89" s="35">
        <v>8</v>
      </c>
      <c r="Z89" s="37">
        <f t="shared" si="13"/>
        <v>66.02000000000001</v>
      </c>
      <c r="AA89" s="17">
        <v>46509</v>
      </c>
    </row>
    <row r="90" spans="1:27" s="17" customFormat="1" ht="12.75" x14ac:dyDescent="0.2">
      <c r="A90" s="38">
        <f t="shared" si="8"/>
        <v>71</v>
      </c>
      <c r="B90" s="32">
        <f t="shared" si="9"/>
        <v>23</v>
      </c>
      <c r="C90" s="40" t="s">
        <v>21</v>
      </c>
      <c r="D90" s="41" t="s">
        <v>87</v>
      </c>
      <c r="E90" s="33">
        <v>4000673</v>
      </c>
      <c r="F90" s="31">
        <v>1.32</v>
      </c>
      <c r="G90" s="31">
        <v>4000706</v>
      </c>
      <c r="H90" s="31" t="s">
        <v>101</v>
      </c>
      <c r="I90" s="31" t="s">
        <v>102</v>
      </c>
      <c r="J90" s="31" t="s">
        <v>23</v>
      </c>
      <c r="K90" s="31" t="s">
        <v>23</v>
      </c>
      <c r="L90" s="31">
        <f>LOOKUP(J90,Juris_lookup!$B$1:$B$14,Juris_lookup!$A$1:$A$14)</f>
        <v>2</v>
      </c>
      <c r="M90" s="31">
        <f>LOOKUP(K90,Juris_lookup!$B$1:$B$14,Juris_lookup!$A$1:$A$14)</f>
        <v>2</v>
      </c>
      <c r="N90" s="31" t="str">
        <f t="shared" si="10"/>
        <v/>
      </c>
      <c r="O90" s="31" t="str">
        <f t="shared" si="11"/>
        <v>County</v>
      </c>
      <c r="P90" s="39">
        <v>2</v>
      </c>
      <c r="Q90" s="39">
        <v>4</v>
      </c>
      <c r="R90" s="39">
        <v>342142.48981676</v>
      </c>
      <c r="S90" s="39">
        <v>349500.63023308001</v>
      </c>
      <c r="T90" s="29">
        <f t="shared" si="12"/>
        <v>21</v>
      </c>
      <c r="U90" s="30">
        <v>0</v>
      </c>
      <c r="V90" s="30">
        <v>0</v>
      </c>
      <c r="W90" s="30">
        <v>2</v>
      </c>
      <c r="X90" s="30">
        <v>5</v>
      </c>
      <c r="Y90" s="35">
        <v>14</v>
      </c>
      <c r="Z90" s="37">
        <f t="shared" si="13"/>
        <v>65.64</v>
      </c>
      <c r="AA90" s="17">
        <v>19789</v>
      </c>
    </row>
    <row r="91" spans="1:27" s="17" customFormat="1" ht="12.75" x14ac:dyDescent="0.2">
      <c r="A91" s="38">
        <f t="shared" si="8"/>
        <v>72</v>
      </c>
      <c r="B91" s="32">
        <f t="shared" si="9"/>
        <v>24</v>
      </c>
      <c r="C91" s="40" t="s">
        <v>21</v>
      </c>
      <c r="D91" s="41" t="s">
        <v>176</v>
      </c>
      <c r="E91" s="33">
        <v>534</v>
      </c>
      <c r="F91" s="31">
        <v>10.148999999999999</v>
      </c>
      <c r="G91" s="31">
        <v>4000692</v>
      </c>
      <c r="H91" s="31" t="s">
        <v>174</v>
      </c>
      <c r="I91" s="31" t="s">
        <v>175</v>
      </c>
      <c r="J91" s="31" t="s">
        <v>23</v>
      </c>
      <c r="K91" s="31" t="s">
        <v>23</v>
      </c>
      <c r="L91" s="31">
        <f>LOOKUP(J91,Juris_lookup!$B$1:$B$14,Juris_lookup!$A$1:$A$14)</f>
        <v>2</v>
      </c>
      <c r="M91" s="31">
        <f>LOOKUP(K91,Juris_lookup!$B$1:$B$14,Juris_lookup!$A$1:$A$14)</f>
        <v>2</v>
      </c>
      <c r="N91" s="31" t="str">
        <f t="shared" si="10"/>
        <v/>
      </c>
      <c r="O91" s="31" t="str">
        <f t="shared" si="11"/>
        <v>County</v>
      </c>
      <c r="P91" s="39">
        <v>3</v>
      </c>
      <c r="Q91" s="39">
        <v>4</v>
      </c>
      <c r="R91" s="39">
        <v>365797.59974502999</v>
      </c>
      <c r="S91" s="39">
        <v>352414.40030024998</v>
      </c>
      <c r="T91" s="29">
        <f t="shared" si="12"/>
        <v>15</v>
      </c>
      <c r="U91" s="30">
        <v>0</v>
      </c>
      <c r="V91" s="30">
        <v>0</v>
      </c>
      <c r="W91" s="30">
        <v>1</v>
      </c>
      <c r="X91" s="30">
        <v>8</v>
      </c>
      <c r="Y91" s="35">
        <v>6</v>
      </c>
      <c r="Z91" s="37">
        <f t="shared" si="13"/>
        <v>65.150000000000006</v>
      </c>
      <c r="AA91" s="17">
        <v>30122</v>
      </c>
    </row>
    <row r="92" spans="1:27" s="17" customFormat="1" ht="12.75" x14ac:dyDescent="0.2">
      <c r="A92" s="38">
        <f t="shared" si="8"/>
        <v>73</v>
      </c>
      <c r="B92" s="32">
        <f t="shared" si="9"/>
        <v>25</v>
      </c>
      <c r="C92" s="40" t="s">
        <v>21</v>
      </c>
      <c r="D92" s="41" t="s">
        <v>277</v>
      </c>
      <c r="E92" s="33">
        <v>537</v>
      </c>
      <c r="F92" s="31">
        <v>3.88</v>
      </c>
      <c r="G92" s="31">
        <v>40006123</v>
      </c>
      <c r="H92" s="31" t="s">
        <v>271</v>
      </c>
      <c r="I92" s="31" t="s">
        <v>320</v>
      </c>
      <c r="J92" s="31" t="s">
        <v>23</v>
      </c>
      <c r="K92" s="31" t="s">
        <v>23</v>
      </c>
      <c r="L92" s="31">
        <f>LOOKUP(J92,Juris_lookup!$B$1:$B$14,Juris_lookup!$A$1:$A$14)</f>
        <v>2</v>
      </c>
      <c r="M92" s="31">
        <f>LOOKUP(K92,Juris_lookup!$B$1:$B$14,Juris_lookup!$A$1:$A$14)</f>
        <v>2</v>
      </c>
      <c r="N92" s="31" t="str">
        <f t="shared" si="10"/>
        <v/>
      </c>
      <c r="O92" s="31" t="str">
        <f t="shared" si="11"/>
        <v>County</v>
      </c>
      <c r="P92" s="39">
        <v>2</v>
      </c>
      <c r="Q92" s="39">
        <v>4</v>
      </c>
      <c r="R92" s="39">
        <v>335545.25006852997</v>
      </c>
      <c r="S92" s="39">
        <v>406961.11991229001</v>
      </c>
      <c r="T92" s="29">
        <f t="shared" si="12"/>
        <v>11</v>
      </c>
      <c r="U92" s="30">
        <v>0</v>
      </c>
      <c r="V92" s="30">
        <v>1</v>
      </c>
      <c r="W92" s="30">
        <v>0</v>
      </c>
      <c r="X92" s="30">
        <v>5</v>
      </c>
      <c r="Y92" s="35">
        <v>5</v>
      </c>
      <c r="Z92" s="37">
        <f t="shared" si="13"/>
        <v>64.47</v>
      </c>
      <c r="AA92" s="17">
        <v>16510</v>
      </c>
    </row>
    <row r="93" spans="1:27" s="17" customFormat="1" ht="12.75" x14ac:dyDescent="0.2">
      <c r="A93" s="38">
        <f t="shared" si="8"/>
        <v>73</v>
      </c>
      <c r="B93" s="32">
        <f t="shared" si="9"/>
        <v>16</v>
      </c>
      <c r="C93" s="40" t="s">
        <v>51</v>
      </c>
      <c r="D93" s="41" t="s">
        <v>214</v>
      </c>
      <c r="E93" s="33">
        <v>3000616</v>
      </c>
      <c r="F93" s="31">
        <v>10.125</v>
      </c>
      <c r="G93" s="31">
        <v>3201007</v>
      </c>
      <c r="H93" s="31" t="s">
        <v>147</v>
      </c>
      <c r="I93" s="31" t="s">
        <v>292</v>
      </c>
      <c r="J93" s="31" t="s">
        <v>23</v>
      </c>
      <c r="K93" s="31" t="s">
        <v>28</v>
      </c>
      <c r="L93" s="31">
        <f>LOOKUP(J93,Juris_lookup!$B$1:$B$14,Juris_lookup!$A$1:$A$14)</f>
        <v>2</v>
      </c>
      <c r="M93" s="31">
        <f>LOOKUP(K93,Juris_lookup!$B$1:$B$14,Juris_lookup!$A$1:$A$14)</f>
        <v>3</v>
      </c>
      <c r="N93" s="31" t="str">
        <f t="shared" si="10"/>
        <v/>
      </c>
      <c r="O93" s="31" t="str">
        <f t="shared" si="11"/>
        <v>County</v>
      </c>
      <c r="P93" s="39">
        <v>2</v>
      </c>
      <c r="Q93" s="39">
        <v>4</v>
      </c>
      <c r="R93" s="39">
        <v>408789.02025053999</v>
      </c>
      <c r="S93" s="39">
        <v>395768.51004882</v>
      </c>
      <c r="T93" s="29">
        <f t="shared" si="12"/>
        <v>11</v>
      </c>
      <c r="U93" s="30">
        <v>0</v>
      </c>
      <c r="V93" s="30">
        <v>1</v>
      </c>
      <c r="W93" s="30">
        <v>0</v>
      </c>
      <c r="X93" s="30">
        <v>5</v>
      </c>
      <c r="Y93" s="35">
        <v>5</v>
      </c>
      <c r="Z93" s="37">
        <f t="shared" si="13"/>
        <v>64.47</v>
      </c>
      <c r="AA93" s="17">
        <v>44886</v>
      </c>
    </row>
    <row r="94" spans="1:27" s="17" customFormat="1" ht="12.75" x14ac:dyDescent="0.2">
      <c r="A94" s="38">
        <f t="shared" si="8"/>
        <v>75</v>
      </c>
      <c r="B94" s="32">
        <f t="shared" si="9"/>
        <v>26</v>
      </c>
      <c r="C94" s="40" t="s">
        <v>21</v>
      </c>
      <c r="D94" s="41" t="s">
        <v>90</v>
      </c>
      <c r="E94" s="33">
        <v>4000689</v>
      </c>
      <c r="F94" s="31">
        <v>1.0580000000000001</v>
      </c>
      <c r="G94" s="31">
        <v>4000705</v>
      </c>
      <c r="H94" s="31" t="s">
        <v>178</v>
      </c>
      <c r="I94" s="31" t="s">
        <v>123</v>
      </c>
      <c r="J94" s="31" t="s">
        <v>23</v>
      </c>
      <c r="K94" s="31" t="s">
        <v>23</v>
      </c>
      <c r="L94" s="31">
        <f>LOOKUP(J94,Juris_lookup!$B$1:$B$14,Juris_lookup!$A$1:$A$14)</f>
        <v>2</v>
      </c>
      <c r="M94" s="31">
        <f>LOOKUP(K94,Juris_lookup!$B$1:$B$14,Juris_lookup!$A$1:$A$14)</f>
        <v>2</v>
      </c>
      <c r="N94" s="31" t="str">
        <f t="shared" si="10"/>
        <v/>
      </c>
      <c r="O94" s="31" t="str">
        <f t="shared" si="11"/>
        <v>County</v>
      </c>
      <c r="P94" s="39">
        <v>2</v>
      </c>
      <c r="Q94" s="39">
        <v>4</v>
      </c>
      <c r="R94" s="39">
        <v>350817.41009641002</v>
      </c>
      <c r="S94" s="39">
        <v>329731.22982811002</v>
      </c>
      <c r="T94" s="29">
        <f t="shared" si="12"/>
        <v>15</v>
      </c>
      <c r="U94" s="30">
        <v>0</v>
      </c>
      <c r="V94" s="30">
        <v>0</v>
      </c>
      <c r="W94" s="30">
        <v>3</v>
      </c>
      <c r="X94" s="30">
        <v>4</v>
      </c>
      <c r="Y94" s="35">
        <v>8</v>
      </c>
      <c r="Z94" s="37">
        <f t="shared" si="13"/>
        <v>64.25</v>
      </c>
      <c r="AA94" s="17">
        <v>23957</v>
      </c>
    </row>
    <row r="95" spans="1:27" s="17" customFormat="1" ht="12.75" x14ac:dyDescent="0.2">
      <c r="A95" s="38">
        <f t="shared" si="8"/>
        <v>76</v>
      </c>
      <c r="B95" s="32">
        <f t="shared" si="9"/>
        <v>27</v>
      </c>
      <c r="C95" s="40" t="s">
        <v>21</v>
      </c>
      <c r="D95" s="41" t="s">
        <v>22</v>
      </c>
      <c r="E95" s="33">
        <v>4000670</v>
      </c>
      <c r="F95" s="31">
        <v>1.232</v>
      </c>
      <c r="G95" s="31">
        <v>4000678</v>
      </c>
      <c r="H95" s="31" t="s">
        <v>19</v>
      </c>
      <c r="I95" s="31" t="s">
        <v>131</v>
      </c>
      <c r="J95" s="31" t="s">
        <v>23</v>
      </c>
      <c r="K95" s="31" t="s">
        <v>23</v>
      </c>
      <c r="L95" s="31">
        <f>LOOKUP(J95,Juris_lookup!$B$1:$B$14,Juris_lookup!$A$1:$A$14)</f>
        <v>2</v>
      </c>
      <c r="M95" s="31">
        <f>LOOKUP(K95,Juris_lookup!$B$1:$B$14,Juris_lookup!$A$1:$A$14)</f>
        <v>2</v>
      </c>
      <c r="N95" s="31" t="str">
        <f t="shared" si="10"/>
        <v/>
      </c>
      <c r="O95" s="31" t="str">
        <f t="shared" si="11"/>
        <v>County</v>
      </c>
      <c r="P95" s="39">
        <v>2</v>
      </c>
      <c r="Q95" s="39">
        <v>4</v>
      </c>
      <c r="R95" s="39">
        <v>349790.44030433003</v>
      </c>
      <c r="S95" s="39">
        <v>370811.33997262002</v>
      </c>
      <c r="T95" s="29">
        <f t="shared" si="12"/>
        <v>19</v>
      </c>
      <c r="U95" s="30">
        <v>0</v>
      </c>
      <c r="V95" s="30">
        <v>0</v>
      </c>
      <c r="W95" s="30">
        <v>1</v>
      </c>
      <c r="X95" s="30">
        <v>7</v>
      </c>
      <c r="Y95" s="35">
        <v>11</v>
      </c>
      <c r="Z95" s="37">
        <f t="shared" si="13"/>
        <v>64.09</v>
      </c>
      <c r="AA95" s="17">
        <v>23524</v>
      </c>
    </row>
    <row r="96" spans="1:27" s="17" customFormat="1" ht="12.75" x14ac:dyDescent="0.2">
      <c r="A96" s="38">
        <f t="shared" si="8"/>
        <v>77</v>
      </c>
      <c r="B96" s="32">
        <f t="shared" si="9"/>
        <v>28</v>
      </c>
      <c r="C96" s="40" t="s">
        <v>21</v>
      </c>
      <c r="D96" s="41" t="s">
        <v>119</v>
      </c>
      <c r="E96" s="33">
        <v>4000605</v>
      </c>
      <c r="F96" s="31">
        <v>0.99299999999999999</v>
      </c>
      <c r="G96" s="31">
        <v>4000607</v>
      </c>
      <c r="H96" s="31" t="s">
        <v>216</v>
      </c>
      <c r="I96" s="31" t="s">
        <v>217</v>
      </c>
      <c r="J96" s="31" t="s">
        <v>23</v>
      </c>
      <c r="K96" s="31" t="s">
        <v>23</v>
      </c>
      <c r="L96" s="31">
        <f>LOOKUP(J96,Juris_lookup!$B$1:$B$14,Juris_lookup!$A$1:$A$14)</f>
        <v>2</v>
      </c>
      <c r="M96" s="31">
        <f>LOOKUP(K96,Juris_lookup!$B$1:$B$14,Juris_lookup!$A$1:$A$14)</f>
        <v>2</v>
      </c>
      <c r="N96" s="31" t="str">
        <f t="shared" si="10"/>
        <v/>
      </c>
      <c r="O96" s="31" t="str">
        <f t="shared" si="11"/>
        <v>County</v>
      </c>
      <c r="P96" s="39">
        <v>2</v>
      </c>
      <c r="Q96" s="39">
        <v>4</v>
      </c>
      <c r="R96" s="39">
        <v>321427.45009187999</v>
      </c>
      <c r="S96" s="39">
        <v>400600.27002061001</v>
      </c>
      <c r="T96" s="29">
        <f t="shared" si="12"/>
        <v>14</v>
      </c>
      <c r="U96" s="30">
        <v>0</v>
      </c>
      <c r="V96" s="30">
        <v>0</v>
      </c>
      <c r="W96" s="30">
        <v>2</v>
      </c>
      <c r="X96" s="30">
        <v>6</v>
      </c>
      <c r="Y96" s="35">
        <v>6</v>
      </c>
      <c r="Z96" s="37">
        <f t="shared" si="13"/>
        <v>63.7</v>
      </c>
      <c r="AA96" s="17">
        <v>10535</v>
      </c>
    </row>
    <row r="97" spans="1:27" s="17" customFormat="1" ht="12.75" x14ac:dyDescent="0.2">
      <c r="A97" s="38">
        <f t="shared" si="8"/>
        <v>78</v>
      </c>
      <c r="B97" s="32">
        <f t="shared" si="9"/>
        <v>17</v>
      </c>
      <c r="C97" s="40" t="s">
        <v>51</v>
      </c>
      <c r="D97" s="41" t="s">
        <v>122</v>
      </c>
      <c r="E97" s="33">
        <v>3000626</v>
      </c>
      <c r="F97" s="31">
        <v>7.38</v>
      </c>
      <c r="G97" s="31">
        <v>3000637</v>
      </c>
      <c r="H97" s="31" t="s">
        <v>169</v>
      </c>
      <c r="I97" s="31" t="s">
        <v>996</v>
      </c>
      <c r="J97" s="31" t="s">
        <v>23</v>
      </c>
      <c r="K97" s="31" t="s">
        <v>23</v>
      </c>
      <c r="L97" s="31">
        <f>LOOKUP(J97,Juris_lookup!$B$1:$B$14,Juris_lookup!$A$1:$A$14)</f>
        <v>2</v>
      </c>
      <c r="M97" s="31">
        <f>LOOKUP(K97,Juris_lookup!$B$1:$B$14,Juris_lookup!$A$1:$A$14)</f>
        <v>2</v>
      </c>
      <c r="N97" s="31" t="str">
        <f t="shared" si="10"/>
        <v/>
      </c>
      <c r="O97" s="31" t="str">
        <f t="shared" si="11"/>
        <v>County</v>
      </c>
      <c r="P97" s="39">
        <v>2</v>
      </c>
      <c r="Q97" s="39">
        <v>3</v>
      </c>
      <c r="R97" s="39">
        <v>399443.86021696997</v>
      </c>
      <c r="S97" s="39">
        <v>427682.96010097</v>
      </c>
      <c r="T97" s="29">
        <f t="shared" si="12"/>
        <v>11</v>
      </c>
      <c r="U97" s="30">
        <v>0</v>
      </c>
      <c r="V97" s="30">
        <v>1</v>
      </c>
      <c r="W97" s="30">
        <v>2</v>
      </c>
      <c r="X97" s="30">
        <v>1</v>
      </c>
      <c r="Y97" s="35">
        <v>7</v>
      </c>
      <c r="Z97" s="37">
        <f t="shared" si="13"/>
        <v>63.570000000000007</v>
      </c>
      <c r="AA97" s="17">
        <v>41396</v>
      </c>
    </row>
    <row r="98" spans="1:27" s="17" customFormat="1" ht="12.75" x14ac:dyDescent="0.2">
      <c r="A98" s="38">
        <f t="shared" si="8"/>
        <v>79</v>
      </c>
      <c r="B98" s="32">
        <f t="shared" si="9"/>
        <v>19</v>
      </c>
      <c r="C98" s="40" t="s">
        <v>26</v>
      </c>
      <c r="D98" s="41" t="s">
        <v>41</v>
      </c>
      <c r="E98" s="33">
        <v>546</v>
      </c>
      <c r="F98" s="31">
        <v>5.26</v>
      </c>
      <c r="G98" s="31">
        <v>11000632</v>
      </c>
      <c r="H98" s="31" t="s">
        <v>39</v>
      </c>
      <c r="I98" s="31" t="s">
        <v>40</v>
      </c>
      <c r="J98" s="31" t="s">
        <v>23</v>
      </c>
      <c r="K98" s="31" t="s">
        <v>23</v>
      </c>
      <c r="L98" s="31">
        <f>LOOKUP(J98,Juris_lookup!$B$1:$B$14,Juris_lookup!$A$1:$A$14)</f>
        <v>2</v>
      </c>
      <c r="M98" s="31">
        <f>LOOKUP(K98,Juris_lookup!$B$1:$B$14,Juris_lookup!$A$1:$A$14)</f>
        <v>2</v>
      </c>
      <c r="N98" s="31" t="str">
        <f t="shared" si="10"/>
        <v/>
      </c>
      <c r="O98" s="31" t="str">
        <f t="shared" si="11"/>
        <v>County</v>
      </c>
      <c r="P98" s="39">
        <v>2</v>
      </c>
      <c r="Q98" s="39">
        <v>4</v>
      </c>
      <c r="R98" s="39">
        <v>415020.15001056</v>
      </c>
      <c r="S98" s="39">
        <v>537782.43999558</v>
      </c>
      <c r="T98" s="29">
        <f t="shared" si="12"/>
        <v>33</v>
      </c>
      <c r="U98" s="30">
        <v>0</v>
      </c>
      <c r="V98" s="30">
        <v>0</v>
      </c>
      <c r="W98" s="30">
        <v>0</v>
      </c>
      <c r="X98" s="30">
        <v>6</v>
      </c>
      <c r="Y98" s="35">
        <v>27</v>
      </c>
      <c r="Z98" s="37">
        <f t="shared" si="13"/>
        <v>63.36</v>
      </c>
      <c r="AA98" s="17">
        <v>47077</v>
      </c>
    </row>
    <row r="99" spans="1:27" s="17" customFormat="1" ht="12.75" x14ac:dyDescent="0.2">
      <c r="A99" s="38">
        <f t="shared" si="8"/>
        <v>80</v>
      </c>
      <c r="B99" s="32">
        <f t="shared" si="9"/>
        <v>20</v>
      </c>
      <c r="C99" s="40" t="s">
        <v>26</v>
      </c>
      <c r="D99" s="41" t="s">
        <v>31</v>
      </c>
      <c r="E99" s="33">
        <v>533</v>
      </c>
      <c r="F99" s="31">
        <v>4.2859999999999996</v>
      </c>
      <c r="G99" s="31">
        <v>11031768</v>
      </c>
      <c r="H99" s="31" t="s">
        <v>153</v>
      </c>
      <c r="I99" s="31" t="s">
        <v>352</v>
      </c>
      <c r="J99" s="31" t="s">
        <v>23</v>
      </c>
      <c r="K99" s="31" t="s">
        <v>28</v>
      </c>
      <c r="L99" s="31">
        <f>LOOKUP(J99,Juris_lookup!$B$1:$B$14,Juris_lookup!$A$1:$A$14)</f>
        <v>2</v>
      </c>
      <c r="M99" s="31">
        <f>LOOKUP(K99,Juris_lookup!$B$1:$B$14,Juris_lookup!$A$1:$A$14)</f>
        <v>3</v>
      </c>
      <c r="N99" s="31" t="str">
        <f t="shared" si="10"/>
        <v/>
      </c>
      <c r="O99" s="31" t="str">
        <f t="shared" si="11"/>
        <v>County</v>
      </c>
      <c r="P99" s="39">
        <v>2</v>
      </c>
      <c r="Q99" s="39">
        <v>3</v>
      </c>
      <c r="R99" s="39">
        <v>440155.42987791001</v>
      </c>
      <c r="S99" s="39">
        <v>515162.37991765002</v>
      </c>
      <c r="T99" s="29">
        <f t="shared" si="12"/>
        <v>10</v>
      </c>
      <c r="U99" s="30">
        <v>0</v>
      </c>
      <c r="V99" s="30">
        <v>1</v>
      </c>
      <c r="W99" s="30">
        <v>1</v>
      </c>
      <c r="X99" s="30">
        <v>3</v>
      </c>
      <c r="Y99" s="35">
        <v>5</v>
      </c>
      <c r="Z99" s="37">
        <f t="shared" si="13"/>
        <v>63.02</v>
      </c>
      <c r="AA99" s="17">
        <v>56889</v>
      </c>
    </row>
    <row r="100" spans="1:27" s="17" customFormat="1" ht="12.75" x14ac:dyDescent="0.2">
      <c r="A100" s="38">
        <f t="shared" si="8"/>
        <v>81</v>
      </c>
      <c r="B100" s="32">
        <f t="shared" si="9"/>
        <v>16</v>
      </c>
      <c r="C100" s="40" t="s">
        <v>37</v>
      </c>
      <c r="D100" s="41" t="s">
        <v>57</v>
      </c>
      <c r="E100" s="33">
        <v>555</v>
      </c>
      <c r="F100" s="31">
        <v>19.704999999999998</v>
      </c>
      <c r="G100" s="31">
        <v>8051040</v>
      </c>
      <c r="H100" s="31" t="s">
        <v>93</v>
      </c>
      <c r="I100" s="31" t="s">
        <v>311</v>
      </c>
      <c r="J100" s="31" t="s">
        <v>23</v>
      </c>
      <c r="K100" s="31" t="s">
        <v>28</v>
      </c>
      <c r="L100" s="31">
        <f>LOOKUP(J100,Juris_lookup!$B$1:$B$14,Juris_lookup!$A$1:$A$14)</f>
        <v>2</v>
      </c>
      <c r="M100" s="31">
        <f>LOOKUP(K100,Juris_lookup!$B$1:$B$14,Juris_lookup!$A$1:$A$14)</f>
        <v>3</v>
      </c>
      <c r="N100" s="31" t="str">
        <f t="shared" si="10"/>
        <v/>
      </c>
      <c r="O100" s="31" t="str">
        <f t="shared" si="11"/>
        <v>County</v>
      </c>
      <c r="P100" s="39">
        <v>2</v>
      </c>
      <c r="Q100" s="39">
        <v>3</v>
      </c>
      <c r="R100" s="39">
        <v>354126.45998267003</v>
      </c>
      <c r="S100" s="39">
        <v>253868.98008047001</v>
      </c>
      <c r="T100" s="29">
        <f t="shared" si="12"/>
        <v>5</v>
      </c>
      <c r="U100" s="30">
        <v>0</v>
      </c>
      <c r="V100" s="30">
        <v>1</v>
      </c>
      <c r="W100" s="30">
        <v>2</v>
      </c>
      <c r="X100" s="30">
        <v>2</v>
      </c>
      <c r="Y100" s="35">
        <v>0</v>
      </c>
      <c r="Z100" s="37">
        <f t="shared" si="13"/>
        <v>62.63</v>
      </c>
      <c r="AA100" s="17">
        <v>25415</v>
      </c>
    </row>
    <row r="101" spans="1:27" s="17" customFormat="1" ht="12.75" x14ac:dyDescent="0.2">
      <c r="A101" s="38">
        <f t="shared" si="8"/>
        <v>82</v>
      </c>
      <c r="B101" s="32">
        <f t="shared" si="9"/>
        <v>29</v>
      </c>
      <c r="C101" s="40" t="s">
        <v>21</v>
      </c>
      <c r="D101" s="41" t="s">
        <v>399</v>
      </c>
      <c r="E101" s="33">
        <v>561</v>
      </c>
      <c r="F101" s="31">
        <v>37.588999999999999</v>
      </c>
      <c r="G101" s="31">
        <v>4000692</v>
      </c>
      <c r="H101" s="31" t="s">
        <v>270</v>
      </c>
      <c r="I101" s="31" t="s">
        <v>175</v>
      </c>
      <c r="J101" s="31" t="s">
        <v>23</v>
      </c>
      <c r="K101" s="31" t="s">
        <v>23</v>
      </c>
      <c r="L101" s="31">
        <f>LOOKUP(J101,Juris_lookup!$B$1:$B$14,Juris_lookup!$A$1:$A$14)</f>
        <v>2</v>
      </c>
      <c r="M101" s="31">
        <f>LOOKUP(K101,Juris_lookup!$B$1:$B$14,Juris_lookup!$A$1:$A$14)</f>
        <v>2</v>
      </c>
      <c r="N101" s="31" t="str">
        <f t="shared" si="10"/>
        <v/>
      </c>
      <c r="O101" s="31" t="str">
        <f t="shared" si="11"/>
        <v>County</v>
      </c>
      <c r="P101" s="39">
        <v>2</v>
      </c>
      <c r="Q101" s="39">
        <v>4</v>
      </c>
      <c r="R101" s="39">
        <v>367533.92005517997</v>
      </c>
      <c r="S101" s="39">
        <v>356634.06022977002</v>
      </c>
      <c r="T101" s="29">
        <f t="shared" si="12"/>
        <v>9</v>
      </c>
      <c r="U101" s="30">
        <v>0</v>
      </c>
      <c r="V101" s="30">
        <v>1</v>
      </c>
      <c r="W101" s="30">
        <v>0</v>
      </c>
      <c r="X101" s="30">
        <v>5</v>
      </c>
      <c r="Y101" s="35">
        <v>3</v>
      </c>
      <c r="Z101" s="37">
        <f t="shared" si="13"/>
        <v>62.47</v>
      </c>
      <c r="AA101" s="17">
        <v>30900</v>
      </c>
    </row>
    <row r="102" spans="1:27" s="17" customFormat="1" ht="12.75" x14ac:dyDescent="0.2">
      <c r="A102" s="38">
        <f t="shared" si="8"/>
        <v>83</v>
      </c>
      <c r="B102" s="32">
        <f t="shared" si="9"/>
        <v>18</v>
      </c>
      <c r="C102" s="40" t="s">
        <v>51</v>
      </c>
      <c r="D102" s="41" t="s">
        <v>148</v>
      </c>
      <c r="E102" s="33">
        <v>3241001</v>
      </c>
      <c r="F102" s="31">
        <v>4.1070000000000002</v>
      </c>
      <c r="G102" s="31">
        <v>3000612</v>
      </c>
      <c r="H102" s="31" t="s">
        <v>261</v>
      </c>
      <c r="I102" s="31" t="s">
        <v>290</v>
      </c>
      <c r="J102" s="31" t="s">
        <v>28</v>
      </c>
      <c r="K102" s="31" t="s">
        <v>23</v>
      </c>
      <c r="L102" s="31">
        <f>LOOKUP(J102,Juris_lookup!$B$1:$B$14,Juris_lookup!$A$1:$A$14)</f>
        <v>3</v>
      </c>
      <c r="M102" s="31">
        <f>LOOKUP(K102,Juris_lookup!$B$1:$B$14,Juris_lookup!$A$1:$A$14)</f>
        <v>2</v>
      </c>
      <c r="N102" s="31" t="str">
        <f t="shared" si="10"/>
        <v>FLAG</v>
      </c>
      <c r="O102" s="31" t="str">
        <f t="shared" si="11"/>
        <v>County</v>
      </c>
      <c r="P102" s="39">
        <v>2</v>
      </c>
      <c r="Q102" s="39">
        <v>4</v>
      </c>
      <c r="R102" s="39">
        <v>375176.16008788999</v>
      </c>
      <c r="S102" s="39">
        <v>402293.41017115</v>
      </c>
      <c r="T102" s="29">
        <f t="shared" si="12"/>
        <v>12</v>
      </c>
      <c r="U102" s="30">
        <v>0</v>
      </c>
      <c r="V102" s="30">
        <v>0</v>
      </c>
      <c r="W102" s="30">
        <v>2</v>
      </c>
      <c r="X102" s="30">
        <v>6</v>
      </c>
      <c r="Y102" s="35">
        <v>4</v>
      </c>
      <c r="Z102" s="37">
        <f t="shared" si="13"/>
        <v>61.7</v>
      </c>
      <c r="AA102" s="17">
        <v>33824</v>
      </c>
    </row>
    <row r="103" spans="1:27" s="17" customFormat="1" ht="12.75" x14ac:dyDescent="0.2">
      <c r="A103" s="38">
        <f t="shared" si="8"/>
        <v>84</v>
      </c>
      <c r="B103" s="32">
        <f t="shared" si="9"/>
        <v>17</v>
      </c>
      <c r="C103" s="40" t="s">
        <v>37</v>
      </c>
      <c r="D103" s="41" t="s">
        <v>159</v>
      </c>
      <c r="E103" s="33" t="s">
        <v>935</v>
      </c>
      <c r="F103" s="31">
        <v>0.13</v>
      </c>
      <c r="G103" s="31">
        <v>8111183</v>
      </c>
      <c r="H103" s="31" t="s">
        <v>157</v>
      </c>
      <c r="I103" s="31" t="s">
        <v>158</v>
      </c>
      <c r="J103" s="31" t="s">
        <v>23</v>
      </c>
      <c r="K103" s="31" t="s">
        <v>28</v>
      </c>
      <c r="L103" s="31">
        <f>LOOKUP(J103,Juris_lookup!$B$1:$B$14,Juris_lookup!$A$1:$A$14)</f>
        <v>2</v>
      </c>
      <c r="M103" s="31">
        <f>LOOKUP(K103,Juris_lookup!$B$1:$B$14,Juris_lookup!$A$1:$A$14)</f>
        <v>3</v>
      </c>
      <c r="N103" s="31" t="str">
        <f t="shared" si="10"/>
        <v/>
      </c>
      <c r="O103" s="31" t="str">
        <f t="shared" si="11"/>
        <v>County</v>
      </c>
      <c r="P103" s="39">
        <v>2</v>
      </c>
      <c r="Q103" s="39">
        <v>4</v>
      </c>
      <c r="R103" s="39">
        <v>353786.55987241003</v>
      </c>
      <c r="S103" s="39">
        <v>312794.42966924002</v>
      </c>
      <c r="T103" s="29">
        <f t="shared" si="12"/>
        <v>17</v>
      </c>
      <c r="U103" s="30">
        <v>0</v>
      </c>
      <c r="V103" s="30">
        <v>0</v>
      </c>
      <c r="W103" s="30">
        <v>3</v>
      </c>
      <c r="X103" s="30">
        <v>3</v>
      </c>
      <c r="Y103" s="35">
        <v>11</v>
      </c>
      <c r="Z103" s="37">
        <f t="shared" si="13"/>
        <v>61.19</v>
      </c>
      <c r="AA103" s="17">
        <v>25267</v>
      </c>
    </row>
    <row r="104" spans="1:27" s="17" customFormat="1" ht="12.75" x14ac:dyDescent="0.2">
      <c r="A104" s="38">
        <f t="shared" si="8"/>
        <v>85</v>
      </c>
      <c r="B104" s="32">
        <f t="shared" si="9"/>
        <v>21</v>
      </c>
      <c r="C104" s="40" t="s">
        <v>26</v>
      </c>
      <c r="D104" s="41" t="s">
        <v>84</v>
      </c>
      <c r="E104" s="33">
        <v>11000622</v>
      </c>
      <c r="F104" s="31">
        <v>5.32</v>
      </c>
      <c r="G104" s="31">
        <v>11000636</v>
      </c>
      <c r="H104" s="31" t="s">
        <v>100</v>
      </c>
      <c r="I104" s="31" t="s">
        <v>97</v>
      </c>
      <c r="J104" s="31" t="s">
        <v>23</v>
      </c>
      <c r="K104" s="31" t="s">
        <v>23</v>
      </c>
      <c r="L104" s="31">
        <f>LOOKUP(J104,Juris_lookup!$B$1:$B$14,Juris_lookup!$A$1:$A$14)</f>
        <v>2</v>
      </c>
      <c r="M104" s="31">
        <f>LOOKUP(K104,Juris_lookup!$B$1:$B$14,Juris_lookup!$A$1:$A$14)</f>
        <v>2</v>
      </c>
      <c r="N104" s="31" t="str">
        <f t="shared" si="10"/>
        <v/>
      </c>
      <c r="O104" s="31" t="str">
        <f t="shared" si="11"/>
        <v>County</v>
      </c>
      <c r="P104" s="39">
        <v>2</v>
      </c>
      <c r="Q104" s="39">
        <v>4</v>
      </c>
      <c r="R104" s="39">
        <v>416268.04008317</v>
      </c>
      <c r="S104" s="39">
        <v>515664.54970909999</v>
      </c>
      <c r="T104" s="29">
        <f t="shared" si="12"/>
        <v>21</v>
      </c>
      <c r="U104" s="30">
        <v>0</v>
      </c>
      <c r="V104" s="30">
        <v>0</v>
      </c>
      <c r="W104" s="30">
        <v>1</v>
      </c>
      <c r="X104" s="30">
        <v>6</v>
      </c>
      <c r="Y104" s="35">
        <v>14</v>
      </c>
      <c r="Z104" s="37">
        <f t="shared" si="13"/>
        <v>61.03</v>
      </c>
      <c r="AA104" s="17">
        <v>47466</v>
      </c>
    </row>
    <row r="105" spans="1:27" s="17" customFormat="1" ht="12.75" x14ac:dyDescent="0.2">
      <c r="A105" s="38">
        <f t="shared" si="8"/>
        <v>86</v>
      </c>
      <c r="B105" s="32">
        <f t="shared" si="9"/>
        <v>19</v>
      </c>
      <c r="C105" s="40" t="s">
        <v>51</v>
      </c>
      <c r="D105" s="41" t="s">
        <v>223</v>
      </c>
      <c r="E105" s="33">
        <v>3000607</v>
      </c>
      <c r="F105" s="31">
        <v>1.98</v>
      </c>
      <c r="G105" s="31">
        <v>3000674</v>
      </c>
      <c r="H105" s="31" t="s">
        <v>222</v>
      </c>
      <c r="I105" s="31" t="s">
        <v>155</v>
      </c>
      <c r="J105" s="31" t="s">
        <v>23</v>
      </c>
      <c r="K105" s="31" t="s">
        <v>23</v>
      </c>
      <c r="L105" s="31">
        <f>LOOKUP(J105,Juris_lookup!$B$1:$B$14,Juris_lookup!$A$1:$A$14)</f>
        <v>2</v>
      </c>
      <c r="M105" s="31">
        <f>LOOKUP(K105,Juris_lookup!$B$1:$B$14,Juris_lookup!$A$1:$A$14)</f>
        <v>2</v>
      </c>
      <c r="N105" s="31" t="str">
        <f t="shared" si="10"/>
        <v/>
      </c>
      <c r="O105" s="31" t="str">
        <f t="shared" si="11"/>
        <v>County</v>
      </c>
      <c r="P105" s="39">
        <v>3</v>
      </c>
      <c r="Q105" s="39">
        <v>4</v>
      </c>
      <c r="R105" s="39">
        <v>373277.49020286999</v>
      </c>
      <c r="S105" s="39">
        <v>393590.87993076001</v>
      </c>
      <c r="T105" s="29">
        <f t="shared" si="12"/>
        <v>13</v>
      </c>
      <c r="U105" s="30">
        <v>0</v>
      </c>
      <c r="V105" s="30">
        <v>1</v>
      </c>
      <c r="W105" s="30">
        <v>1</v>
      </c>
      <c r="X105" s="30">
        <v>2</v>
      </c>
      <c r="Y105" s="35">
        <v>9</v>
      </c>
      <c r="Z105" s="37">
        <f t="shared" si="13"/>
        <v>60.96</v>
      </c>
      <c r="AA105" s="17">
        <v>33180</v>
      </c>
    </row>
    <row r="106" spans="1:27" s="17" customFormat="1" ht="12.75" x14ac:dyDescent="0.2">
      <c r="A106" s="38">
        <f t="shared" si="8"/>
        <v>87</v>
      </c>
      <c r="B106" s="32">
        <f t="shared" si="9"/>
        <v>20</v>
      </c>
      <c r="C106" s="40" t="s">
        <v>51</v>
      </c>
      <c r="D106" s="41" t="s">
        <v>122</v>
      </c>
      <c r="E106" s="33">
        <v>3000630</v>
      </c>
      <c r="F106" s="31">
        <v>4.8620000000000001</v>
      </c>
      <c r="G106" s="31">
        <v>3000635</v>
      </c>
      <c r="H106" s="31" t="s">
        <v>120</v>
      </c>
      <c r="I106" s="31" t="s">
        <v>997</v>
      </c>
      <c r="J106" s="31" t="s">
        <v>23</v>
      </c>
      <c r="K106" s="31" t="s">
        <v>28</v>
      </c>
      <c r="L106" s="31">
        <f>LOOKUP(J106,Juris_lookup!$B$1:$B$14,Juris_lookup!$A$1:$A$14)</f>
        <v>2</v>
      </c>
      <c r="M106" s="31">
        <f>LOOKUP(K106,Juris_lookup!$B$1:$B$14,Juris_lookup!$A$1:$A$14)</f>
        <v>3</v>
      </c>
      <c r="N106" s="31" t="str">
        <f t="shared" si="10"/>
        <v/>
      </c>
      <c r="O106" s="31" t="str">
        <f t="shared" si="11"/>
        <v>County</v>
      </c>
      <c r="P106" s="39">
        <v>2</v>
      </c>
      <c r="Q106" s="39">
        <v>4</v>
      </c>
      <c r="R106" s="39">
        <v>392373.67017181002</v>
      </c>
      <c r="S106" s="39">
        <v>433938.61981235002</v>
      </c>
      <c r="T106" s="29">
        <f t="shared" si="12"/>
        <v>16</v>
      </c>
      <c r="U106" s="30">
        <v>0</v>
      </c>
      <c r="V106" s="30">
        <v>0</v>
      </c>
      <c r="W106" s="30">
        <v>2</v>
      </c>
      <c r="X106" s="30">
        <v>5</v>
      </c>
      <c r="Y106" s="35">
        <v>9</v>
      </c>
      <c r="Z106" s="37">
        <f t="shared" si="13"/>
        <v>60.64</v>
      </c>
      <c r="AA106" s="17">
        <v>39266</v>
      </c>
    </row>
    <row r="107" spans="1:27" s="17" customFormat="1" ht="12.75" x14ac:dyDescent="0.2">
      <c r="A107" s="38">
        <f t="shared" si="8"/>
        <v>87</v>
      </c>
      <c r="B107" s="32">
        <f t="shared" si="9"/>
        <v>20</v>
      </c>
      <c r="C107" s="40" t="s">
        <v>51</v>
      </c>
      <c r="D107" s="41" t="s">
        <v>172</v>
      </c>
      <c r="E107" s="33">
        <v>3081229</v>
      </c>
      <c r="F107" s="31">
        <v>1.6479999999999999</v>
      </c>
      <c r="G107" s="31">
        <v>3000614</v>
      </c>
      <c r="H107" s="31" t="s">
        <v>170</v>
      </c>
      <c r="I107" s="31" t="s">
        <v>171</v>
      </c>
      <c r="J107" s="31" t="s">
        <v>28</v>
      </c>
      <c r="K107" s="31" t="s">
        <v>23</v>
      </c>
      <c r="L107" s="31">
        <f>LOOKUP(J107,Juris_lookup!$B$1:$B$14,Juris_lookup!$A$1:$A$14)</f>
        <v>3</v>
      </c>
      <c r="M107" s="31">
        <f>LOOKUP(K107,Juris_lookup!$B$1:$B$14,Juris_lookup!$A$1:$A$14)</f>
        <v>2</v>
      </c>
      <c r="N107" s="31" t="str">
        <f t="shared" si="10"/>
        <v>FLAG</v>
      </c>
      <c r="O107" s="31" t="str">
        <f t="shared" si="11"/>
        <v>County</v>
      </c>
      <c r="P107" s="39">
        <v>2</v>
      </c>
      <c r="Q107" s="39">
        <v>4</v>
      </c>
      <c r="R107" s="39">
        <v>361916.04037459003</v>
      </c>
      <c r="S107" s="39">
        <v>419833.55013808998</v>
      </c>
      <c r="T107" s="29">
        <f t="shared" si="12"/>
        <v>16</v>
      </c>
      <c r="U107" s="30">
        <v>0</v>
      </c>
      <c r="V107" s="30">
        <v>0</v>
      </c>
      <c r="W107" s="30">
        <v>2</v>
      </c>
      <c r="X107" s="30">
        <v>5</v>
      </c>
      <c r="Y107" s="35">
        <v>9</v>
      </c>
      <c r="Z107" s="37">
        <f t="shared" si="13"/>
        <v>60.64</v>
      </c>
      <c r="AA107" s="17">
        <v>28556</v>
      </c>
    </row>
    <row r="108" spans="1:27" s="17" customFormat="1" ht="12.75" x14ac:dyDescent="0.2">
      <c r="A108" s="38">
        <f t="shared" si="8"/>
        <v>89</v>
      </c>
      <c r="B108" s="32">
        <f t="shared" si="9"/>
        <v>30</v>
      </c>
      <c r="C108" s="40" t="s">
        <v>21</v>
      </c>
      <c r="D108" s="41" t="s">
        <v>48</v>
      </c>
      <c r="E108" s="33">
        <v>4091421</v>
      </c>
      <c r="F108" s="31">
        <v>0.114</v>
      </c>
      <c r="G108" s="31">
        <v>4091432</v>
      </c>
      <c r="H108" s="31" t="s">
        <v>69</v>
      </c>
      <c r="I108" s="31" t="s">
        <v>124</v>
      </c>
      <c r="J108" s="31" t="s">
        <v>28</v>
      </c>
      <c r="K108" s="31" t="s">
        <v>28</v>
      </c>
      <c r="L108" s="31">
        <f>LOOKUP(J108,Juris_lookup!$B$1:$B$14,Juris_lookup!$A$1:$A$14)</f>
        <v>3</v>
      </c>
      <c r="M108" s="31">
        <f>LOOKUP(K108,Juris_lookup!$B$1:$B$14,Juris_lookup!$A$1:$A$14)</f>
        <v>3</v>
      </c>
      <c r="N108" s="31" t="str">
        <f t="shared" si="10"/>
        <v/>
      </c>
      <c r="O108" s="31" t="str">
        <f t="shared" si="11"/>
        <v>Municipal</v>
      </c>
      <c r="P108" s="39">
        <v>2</v>
      </c>
      <c r="Q108" s="39">
        <v>4</v>
      </c>
      <c r="R108" s="39">
        <v>342781.91004324</v>
      </c>
      <c r="S108" s="39">
        <v>396347.75996857003</v>
      </c>
      <c r="T108" s="29">
        <f t="shared" si="12"/>
        <v>20</v>
      </c>
      <c r="U108" s="30">
        <v>0</v>
      </c>
      <c r="V108" s="30">
        <v>0</v>
      </c>
      <c r="W108" s="30">
        <v>0</v>
      </c>
      <c r="X108" s="30">
        <v>8</v>
      </c>
      <c r="Y108" s="35">
        <v>12</v>
      </c>
      <c r="Z108" s="37">
        <f t="shared" si="13"/>
        <v>60.48</v>
      </c>
      <c r="AA108" s="17">
        <v>20183</v>
      </c>
    </row>
    <row r="109" spans="1:27" s="17" customFormat="1" ht="12.75" x14ac:dyDescent="0.2">
      <c r="A109" s="38">
        <f t="shared" si="8"/>
        <v>90</v>
      </c>
      <c r="B109" s="32">
        <f t="shared" si="9"/>
        <v>31</v>
      </c>
      <c r="C109" s="40" t="s">
        <v>21</v>
      </c>
      <c r="D109" s="41" t="s">
        <v>90</v>
      </c>
      <c r="E109" s="33">
        <v>561</v>
      </c>
      <c r="F109" s="31">
        <v>25.786000000000001</v>
      </c>
      <c r="G109" s="31">
        <v>4000723</v>
      </c>
      <c r="H109" s="31" t="s">
        <v>247</v>
      </c>
      <c r="I109" s="31" t="s">
        <v>317</v>
      </c>
      <c r="J109" s="31" t="s">
        <v>23</v>
      </c>
      <c r="K109" s="31" t="s">
        <v>23</v>
      </c>
      <c r="L109" s="31">
        <f>LOOKUP(J109,Juris_lookup!$B$1:$B$14,Juris_lookup!$A$1:$A$14)</f>
        <v>2</v>
      </c>
      <c r="M109" s="31">
        <f>LOOKUP(K109,Juris_lookup!$B$1:$B$14,Juris_lookup!$A$1:$A$14)</f>
        <v>2</v>
      </c>
      <c r="N109" s="31" t="str">
        <f t="shared" si="10"/>
        <v/>
      </c>
      <c r="O109" s="31" t="str">
        <f t="shared" si="11"/>
        <v>County</v>
      </c>
      <c r="P109" s="39">
        <v>2</v>
      </c>
      <c r="Q109" s="39">
        <v>4</v>
      </c>
      <c r="R109" s="39">
        <v>391529.87974886998</v>
      </c>
      <c r="S109" s="39">
        <v>303220.74002179998</v>
      </c>
      <c r="T109" s="29">
        <f t="shared" si="12"/>
        <v>11</v>
      </c>
      <c r="U109" s="30">
        <v>0</v>
      </c>
      <c r="V109" s="30">
        <v>0</v>
      </c>
      <c r="W109" s="30">
        <v>3</v>
      </c>
      <c r="X109" s="30">
        <v>4</v>
      </c>
      <c r="Y109" s="35">
        <v>4</v>
      </c>
      <c r="Z109" s="37">
        <f t="shared" si="13"/>
        <v>60.25</v>
      </c>
      <c r="AA109" s="17">
        <v>38943</v>
      </c>
    </row>
    <row r="110" spans="1:27" s="17" customFormat="1" ht="12.75" x14ac:dyDescent="0.2">
      <c r="A110" s="38">
        <f t="shared" si="8"/>
        <v>91</v>
      </c>
      <c r="B110" s="32">
        <f t="shared" si="9"/>
        <v>32</v>
      </c>
      <c r="C110" s="40" t="s">
        <v>21</v>
      </c>
      <c r="D110" s="41" t="s">
        <v>48</v>
      </c>
      <c r="E110" s="33">
        <v>4000628</v>
      </c>
      <c r="F110" s="31">
        <v>2.0499999999999998</v>
      </c>
      <c r="G110" s="31" t="s">
        <v>940</v>
      </c>
      <c r="H110" s="31" t="s">
        <v>177</v>
      </c>
      <c r="I110" s="31" t="s">
        <v>82</v>
      </c>
      <c r="J110" s="31" t="s">
        <v>23</v>
      </c>
      <c r="K110" s="31" t="s">
        <v>82</v>
      </c>
      <c r="L110" s="31">
        <f>LOOKUP(J110,Juris_lookup!$B$1:$B$14,Juris_lookup!$A$1:$A$14)</f>
        <v>2</v>
      </c>
      <c r="M110" s="31">
        <f>LOOKUP(K110,Juris_lookup!$B$1:$B$14,Juris_lookup!$A$1:$A$14)</f>
        <v>13</v>
      </c>
      <c r="N110" s="31" t="str">
        <f t="shared" si="10"/>
        <v/>
      </c>
      <c r="O110" s="31" t="str">
        <f t="shared" si="11"/>
        <v>County</v>
      </c>
      <c r="P110" s="39">
        <v>2</v>
      </c>
      <c r="Q110" s="39">
        <v>4</v>
      </c>
      <c r="R110" s="39">
        <v>336425.72982928</v>
      </c>
      <c r="S110" s="39">
        <v>398297.20984566998</v>
      </c>
      <c r="T110" s="29">
        <f t="shared" si="12"/>
        <v>15</v>
      </c>
      <c r="U110" s="30">
        <v>0</v>
      </c>
      <c r="V110" s="30">
        <v>0</v>
      </c>
      <c r="W110" s="30">
        <v>1</v>
      </c>
      <c r="X110" s="30">
        <v>7</v>
      </c>
      <c r="Y110" s="35">
        <v>7</v>
      </c>
      <c r="Z110" s="37">
        <f t="shared" si="13"/>
        <v>60.089999999999996</v>
      </c>
      <c r="AA110" s="17">
        <v>16993</v>
      </c>
    </row>
    <row r="111" spans="1:27" s="17" customFormat="1" ht="12.75" x14ac:dyDescent="0.2">
      <c r="A111" s="38">
        <f t="shared" si="8"/>
        <v>92</v>
      </c>
      <c r="B111" s="32">
        <f t="shared" si="9"/>
        <v>33</v>
      </c>
      <c r="C111" s="40" t="s">
        <v>21</v>
      </c>
      <c r="D111" s="41" t="s">
        <v>116</v>
      </c>
      <c r="E111" s="33">
        <v>4000702</v>
      </c>
      <c r="F111" s="31">
        <v>2.5</v>
      </c>
      <c r="G111" s="31">
        <v>4000699</v>
      </c>
      <c r="H111" s="31" t="s">
        <v>53</v>
      </c>
      <c r="I111" s="31" t="s">
        <v>115</v>
      </c>
      <c r="J111" s="31" t="s">
        <v>23</v>
      </c>
      <c r="K111" s="31" t="s">
        <v>23</v>
      </c>
      <c r="L111" s="31">
        <f>LOOKUP(J111,Juris_lookup!$B$1:$B$14,Juris_lookup!$A$1:$A$14)</f>
        <v>2</v>
      </c>
      <c r="M111" s="31">
        <f>LOOKUP(K111,Juris_lookup!$B$1:$B$14,Juris_lookup!$A$1:$A$14)</f>
        <v>2</v>
      </c>
      <c r="N111" s="31" t="str">
        <f t="shared" si="10"/>
        <v/>
      </c>
      <c r="O111" s="31" t="str">
        <f t="shared" si="11"/>
        <v>County</v>
      </c>
      <c r="P111" s="39">
        <v>3</v>
      </c>
      <c r="Q111" s="39">
        <v>4</v>
      </c>
      <c r="R111" s="39">
        <v>360742.39010193001</v>
      </c>
      <c r="S111" s="39">
        <v>357983.78969847999</v>
      </c>
      <c r="T111" s="29">
        <f t="shared" si="12"/>
        <v>20</v>
      </c>
      <c r="U111" s="30">
        <v>0</v>
      </c>
      <c r="V111" s="30">
        <v>0</v>
      </c>
      <c r="W111" s="30">
        <v>1</v>
      </c>
      <c r="X111" s="30">
        <v>6</v>
      </c>
      <c r="Y111" s="35">
        <v>13</v>
      </c>
      <c r="Z111" s="37">
        <f t="shared" si="13"/>
        <v>60.03</v>
      </c>
      <c r="AA111" s="17">
        <v>28133</v>
      </c>
    </row>
    <row r="112" spans="1:27" s="17" customFormat="1" ht="12.75" x14ac:dyDescent="0.2">
      <c r="A112" s="38">
        <f t="shared" si="8"/>
        <v>93</v>
      </c>
      <c r="B112" s="32">
        <f t="shared" si="9"/>
        <v>18</v>
      </c>
      <c r="C112" s="40" t="s">
        <v>37</v>
      </c>
      <c r="D112" s="41" t="s">
        <v>159</v>
      </c>
      <c r="E112" s="33">
        <v>8000612</v>
      </c>
      <c r="F112" s="31">
        <v>7.4420000000000002</v>
      </c>
      <c r="G112" s="31">
        <v>8000633</v>
      </c>
      <c r="H112" s="31" t="s">
        <v>306</v>
      </c>
      <c r="I112" s="31" t="s">
        <v>596</v>
      </c>
      <c r="J112" s="31" t="s">
        <v>23</v>
      </c>
      <c r="K112" s="31" t="s">
        <v>23</v>
      </c>
      <c r="L112" s="31">
        <f>LOOKUP(J112,Juris_lookup!$B$1:$B$14,Juris_lookup!$A$1:$A$14)</f>
        <v>2</v>
      </c>
      <c r="M112" s="31">
        <f>LOOKUP(K112,Juris_lookup!$B$1:$B$14,Juris_lookup!$A$1:$A$14)</f>
        <v>2</v>
      </c>
      <c r="N112" s="31" t="str">
        <f t="shared" si="10"/>
        <v/>
      </c>
      <c r="O112" s="31" t="str">
        <f t="shared" si="11"/>
        <v>County</v>
      </c>
      <c r="P112" s="39">
        <v>2</v>
      </c>
      <c r="Q112" s="39">
        <v>4</v>
      </c>
      <c r="R112" s="39">
        <v>354273.89966916002</v>
      </c>
      <c r="S112" s="39">
        <v>304853.22013893002</v>
      </c>
      <c r="T112" s="29">
        <f t="shared" si="12"/>
        <v>7</v>
      </c>
      <c r="U112" s="30">
        <v>1</v>
      </c>
      <c r="V112" s="30">
        <v>0</v>
      </c>
      <c r="W112" s="30">
        <v>1</v>
      </c>
      <c r="X112" s="30">
        <v>3</v>
      </c>
      <c r="Y112" s="35">
        <v>2</v>
      </c>
      <c r="Z112" s="37">
        <f t="shared" si="13"/>
        <v>60.02</v>
      </c>
      <c r="AA112" s="17">
        <v>25488</v>
      </c>
    </row>
    <row r="113" spans="1:27" s="17" customFormat="1" ht="12.75" x14ac:dyDescent="0.2">
      <c r="A113" s="38">
        <f t="shared" si="8"/>
        <v>94</v>
      </c>
      <c r="B113" s="32">
        <f t="shared" si="9"/>
        <v>22</v>
      </c>
      <c r="C113" s="40" t="s">
        <v>26</v>
      </c>
      <c r="D113" s="41" t="s">
        <v>84</v>
      </c>
      <c r="E113" s="33">
        <v>11000611</v>
      </c>
      <c r="F113" s="31">
        <v>0</v>
      </c>
      <c r="G113" s="31">
        <v>11000634</v>
      </c>
      <c r="H113" s="31" t="s">
        <v>106</v>
      </c>
      <c r="I113" s="31" t="s">
        <v>83</v>
      </c>
      <c r="J113" s="31" t="s">
        <v>23</v>
      </c>
      <c r="K113" s="31" t="s">
        <v>23</v>
      </c>
      <c r="L113" s="31">
        <f>LOOKUP(J113,Juris_lookup!$B$1:$B$14,Juris_lookup!$A$1:$A$14)</f>
        <v>2</v>
      </c>
      <c r="M113" s="31">
        <f>LOOKUP(K113,Juris_lookup!$B$1:$B$14,Juris_lookup!$A$1:$A$14)</f>
        <v>2</v>
      </c>
      <c r="N113" s="31" t="str">
        <f t="shared" si="10"/>
        <v/>
      </c>
      <c r="O113" s="31" t="str">
        <f t="shared" si="11"/>
        <v>County</v>
      </c>
      <c r="P113" s="39">
        <v>2</v>
      </c>
      <c r="Q113" s="39">
        <v>3</v>
      </c>
      <c r="R113" s="39">
        <v>407768.43979368999</v>
      </c>
      <c r="S113" s="39">
        <v>521133.21001747</v>
      </c>
      <c r="T113" s="29">
        <f t="shared" si="12"/>
        <v>20</v>
      </c>
      <c r="U113" s="30">
        <v>0</v>
      </c>
      <c r="V113" s="30">
        <v>0</v>
      </c>
      <c r="W113" s="30">
        <v>2</v>
      </c>
      <c r="X113" s="30">
        <v>4</v>
      </c>
      <c r="Y113" s="35">
        <v>14</v>
      </c>
      <c r="Z113" s="37">
        <f t="shared" si="13"/>
        <v>59.58</v>
      </c>
      <c r="AA113" s="17">
        <v>44529</v>
      </c>
    </row>
    <row r="114" spans="1:27" s="17" customFormat="1" ht="12.75" x14ac:dyDescent="0.2">
      <c r="A114" s="38">
        <f t="shared" si="8"/>
        <v>95</v>
      </c>
      <c r="B114" s="32">
        <f t="shared" si="9"/>
        <v>23</v>
      </c>
      <c r="C114" s="40" t="s">
        <v>26</v>
      </c>
      <c r="D114" s="41" t="s">
        <v>34</v>
      </c>
      <c r="E114" s="33">
        <v>11000606</v>
      </c>
      <c r="F114" s="31">
        <v>0.27800000000000002</v>
      </c>
      <c r="G114" s="31">
        <v>11031969</v>
      </c>
      <c r="H114" s="31" t="s">
        <v>62</v>
      </c>
      <c r="I114" s="31" t="s">
        <v>70</v>
      </c>
      <c r="J114" s="31" t="s">
        <v>23</v>
      </c>
      <c r="K114" s="31" t="s">
        <v>28</v>
      </c>
      <c r="L114" s="31">
        <f>LOOKUP(J114,Juris_lookup!$B$1:$B$14,Juris_lookup!$A$1:$A$14)</f>
        <v>2</v>
      </c>
      <c r="M114" s="31">
        <f>LOOKUP(K114,Juris_lookup!$B$1:$B$14,Juris_lookup!$A$1:$A$14)</f>
        <v>3</v>
      </c>
      <c r="N114" s="31" t="str">
        <f t="shared" si="10"/>
        <v/>
      </c>
      <c r="O114" s="31" t="str">
        <f t="shared" si="11"/>
        <v>County</v>
      </c>
      <c r="P114" s="39">
        <v>2</v>
      </c>
      <c r="Q114" s="39">
        <v>4</v>
      </c>
      <c r="R114" s="39">
        <v>421171.85983705998</v>
      </c>
      <c r="S114" s="39">
        <v>503024.34968613001</v>
      </c>
      <c r="T114" s="29">
        <f t="shared" si="12"/>
        <v>24</v>
      </c>
      <c r="U114" s="30">
        <v>0</v>
      </c>
      <c r="V114" s="30">
        <v>0</v>
      </c>
      <c r="W114" s="30">
        <v>0</v>
      </c>
      <c r="X114" s="30">
        <v>7</v>
      </c>
      <c r="Y114" s="35">
        <v>17</v>
      </c>
      <c r="Z114" s="37">
        <f t="shared" si="13"/>
        <v>59.419999999999995</v>
      </c>
      <c r="AA114" s="17">
        <v>49414</v>
      </c>
    </row>
    <row r="115" spans="1:27" s="17" customFormat="1" ht="12.75" x14ac:dyDescent="0.2">
      <c r="A115" s="38">
        <f t="shared" si="8"/>
        <v>96</v>
      </c>
      <c r="B115" s="32">
        <f t="shared" si="9"/>
        <v>24</v>
      </c>
      <c r="C115" s="40" t="s">
        <v>26</v>
      </c>
      <c r="D115" s="41" t="s">
        <v>31</v>
      </c>
      <c r="E115" s="33">
        <v>11000620</v>
      </c>
      <c r="F115" s="31">
        <v>0.28399999999999997</v>
      </c>
      <c r="G115" s="31">
        <v>11031987</v>
      </c>
      <c r="H115" s="31" t="s">
        <v>329</v>
      </c>
      <c r="I115" s="31" t="s">
        <v>330</v>
      </c>
      <c r="J115" s="31" t="s">
        <v>23</v>
      </c>
      <c r="K115" s="31" t="s">
        <v>28</v>
      </c>
      <c r="L115" s="31">
        <f>LOOKUP(J115,Juris_lookup!$B$1:$B$14,Juris_lookup!$A$1:$A$14)</f>
        <v>2</v>
      </c>
      <c r="M115" s="31">
        <f>LOOKUP(K115,Juris_lookup!$B$1:$B$14,Juris_lookup!$A$1:$A$14)</f>
        <v>3</v>
      </c>
      <c r="N115" s="31" t="str">
        <f t="shared" si="10"/>
        <v/>
      </c>
      <c r="O115" s="31" t="str">
        <f t="shared" si="11"/>
        <v>County</v>
      </c>
      <c r="P115" s="39">
        <v>2</v>
      </c>
      <c r="Q115" s="39">
        <v>4</v>
      </c>
      <c r="R115" s="39">
        <v>437980.59992542001</v>
      </c>
      <c r="S115" s="39">
        <v>494488.25007623999</v>
      </c>
      <c r="T115" s="29">
        <f t="shared" si="12"/>
        <v>11</v>
      </c>
      <c r="U115" s="30">
        <v>0</v>
      </c>
      <c r="V115" s="30">
        <v>1</v>
      </c>
      <c r="W115" s="30">
        <v>0</v>
      </c>
      <c r="X115" s="30">
        <v>4</v>
      </c>
      <c r="Y115" s="35">
        <v>6</v>
      </c>
      <c r="Z115" s="37">
        <f t="shared" si="13"/>
        <v>59.41</v>
      </c>
      <c r="AA115" s="17">
        <v>50925</v>
      </c>
    </row>
    <row r="116" spans="1:27" s="17" customFormat="1" ht="12.75" x14ac:dyDescent="0.2">
      <c r="A116" s="38">
        <f t="shared" si="8"/>
        <v>96</v>
      </c>
      <c r="B116" s="32">
        <f t="shared" si="9"/>
        <v>24</v>
      </c>
      <c r="C116" s="40" t="s">
        <v>26</v>
      </c>
      <c r="D116" s="41" t="s">
        <v>34</v>
      </c>
      <c r="E116" s="33">
        <v>11031471</v>
      </c>
      <c r="F116" s="31">
        <v>1.0629999999999999</v>
      </c>
      <c r="G116" s="31">
        <v>11111211</v>
      </c>
      <c r="H116" s="31" t="s">
        <v>319</v>
      </c>
      <c r="I116" s="31" t="s">
        <v>189</v>
      </c>
      <c r="J116" s="31" t="s">
        <v>28</v>
      </c>
      <c r="K116" s="31" t="s">
        <v>28</v>
      </c>
      <c r="L116" s="31">
        <f>LOOKUP(J116,Juris_lookup!$B$1:$B$14,Juris_lookup!$A$1:$A$14)</f>
        <v>3</v>
      </c>
      <c r="M116" s="31">
        <f>LOOKUP(K116,Juris_lookup!$B$1:$B$14,Juris_lookup!$A$1:$A$14)</f>
        <v>3</v>
      </c>
      <c r="N116" s="31" t="str">
        <f t="shared" si="10"/>
        <v/>
      </c>
      <c r="O116" s="31" t="str">
        <f t="shared" si="11"/>
        <v>Municipal</v>
      </c>
      <c r="P116" s="39">
        <v>2</v>
      </c>
      <c r="Q116" s="39">
        <v>4</v>
      </c>
      <c r="R116" s="39">
        <v>424906.56987055001</v>
      </c>
      <c r="S116" s="39">
        <v>499328.11990450002</v>
      </c>
      <c r="T116" s="29">
        <f t="shared" si="12"/>
        <v>11</v>
      </c>
      <c r="U116" s="30">
        <v>0</v>
      </c>
      <c r="V116" s="30">
        <v>1</v>
      </c>
      <c r="W116" s="30">
        <v>0</v>
      </c>
      <c r="X116" s="30">
        <v>4</v>
      </c>
      <c r="Y116" s="35">
        <v>6</v>
      </c>
      <c r="Z116" s="37">
        <f t="shared" si="13"/>
        <v>59.41</v>
      </c>
      <c r="AA116" s="17">
        <v>56227</v>
      </c>
    </row>
    <row r="117" spans="1:27" s="17" customFormat="1" ht="12.75" x14ac:dyDescent="0.2">
      <c r="A117" s="38">
        <f t="shared" si="8"/>
        <v>98</v>
      </c>
      <c r="B117" s="32">
        <f t="shared" si="9"/>
        <v>34</v>
      </c>
      <c r="C117" s="40" t="s">
        <v>21</v>
      </c>
      <c r="D117" s="41" t="s">
        <v>90</v>
      </c>
      <c r="E117" s="33">
        <v>73</v>
      </c>
      <c r="F117" s="31">
        <v>5.64</v>
      </c>
      <c r="G117" s="31">
        <v>4361009</v>
      </c>
      <c r="H117" s="31" t="s">
        <v>206</v>
      </c>
      <c r="I117" s="31" t="s">
        <v>207</v>
      </c>
      <c r="J117" s="31" t="s">
        <v>23</v>
      </c>
      <c r="K117" s="31" t="s">
        <v>28</v>
      </c>
      <c r="L117" s="31">
        <f>LOOKUP(J117,Juris_lookup!$B$1:$B$14,Juris_lookup!$A$1:$A$14)</f>
        <v>2</v>
      </c>
      <c r="M117" s="31">
        <f>LOOKUP(K117,Juris_lookup!$B$1:$B$14,Juris_lookup!$A$1:$A$14)</f>
        <v>3</v>
      </c>
      <c r="N117" s="31" t="str">
        <f t="shared" si="10"/>
        <v/>
      </c>
      <c r="O117" s="31" t="str">
        <f t="shared" si="11"/>
        <v>County</v>
      </c>
      <c r="P117" s="39">
        <v>3</v>
      </c>
      <c r="Q117" s="39">
        <v>4</v>
      </c>
      <c r="R117" s="39">
        <v>387495.90007665002</v>
      </c>
      <c r="S117" s="39">
        <v>295293.05022982002</v>
      </c>
      <c r="T117" s="29">
        <f t="shared" si="12"/>
        <v>14</v>
      </c>
      <c r="U117" s="30">
        <v>0</v>
      </c>
      <c r="V117" s="30">
        <v>0</v>
      </c>
      <c r="W117" s="30">
        <v>1</v>
      </c>
      <c r="X117" s="30">
        <v>7</v>
      </c>
      <c r="Y117" s="35">
        <v>6</v>
      </c>
      <c r="Z117" s="37">
        <f t="shared" si="13"/>
        <v>59.089999999999996</v>
      </c>
      <c r="AA117" s="17">
        <v>37672</v>
      </c>
    </row>
    <row r="118" spans="1:27" s="17" customFormat="1" ht="12.75" x14ac:dyDescent="0.2">
      <c r="A118" s="38">
        <f t="shared" si="8"/>
        <v>99</v>
      </c>
      <c r="B118" s="32">
        <f t="shared" si="9"/>
        <v>26</v>
      </c>
      <c r="C118" s="40" t="s">
        <v>26</v>
      </c>
      <c r="D118" s="41" t="s">
        <v>34</v>
      </c>
      <c r="E118" s="33">
        <v>11031969</v>
      </c>
      <c r="F118" s="31">
        <v>2.7389999999999999</v>
      </c>
      <c r="G118" s="31">
        <v>11111538</v>
      </c>
      <c r="H118" s="31" t="s">
        <v>70</v>
      </c>
      <c r="I118" s="31" t="s">
        <v>95</v>
      </c>
      <c r="J118" s="31" t="s">
        <v>28</v>
      </c>
      <c r="K118" s="31" t="s">
        <v>28</v>
      </c>
      <c r="L118" s="31">
        <f>LOOKUP(J118,Juris_lookup!$B$1:$B$14,Juris_lookup!$A$1:$A$14)</f>
        <v>3</v>
      </c>
      <c r="M118" s="31">
        <f>LOOKUP(K118,Juris_lookup!$B$1:$B$14,Juris_lookup!$A$1:$A$14)</f>
        <v>3</v>
      </c>
      <c r="N118" s="31" t="str">
        <f t="shared" si="10"/>
        <v/>
      </c>
      <c r="O118" s="31" t="str">
        <f t="shared" si="11"/>
        <v>Municipal</v>
      </c>
      <c r="P118" s="39">
        <v>2</v>
      </c>
      <c r="Q118" s="39">
        <v>4</v>
      </c>
      <c r="R118" s="39">
        <v>422409.33997890999</v>
      </c>
      <c r="S118" s="39">
        <v>500999.01981339999</v>
      </c>
      <c r="T118" s="29">
        <f t="shared" si="12"/>
        <v>19</v>
      </c>
      <c r="U118" s="30">
        <v>0</v>
      </c>
      <c r="V118" s="30">
        <v>0</v>
      </c>
      <c r="W118" s="30">
        <v>2</v>
      </c>
      <c r="X118" s="30">
        <v>4</v>
      </c>
      <c r="Y118" s="35">
        <v>13</v>
      </c>
      <c r="Z118" s="37">
        <f t="shared" si="13"/>
        <v>58.58</v>
      </c>
      <c r="AA118" s="17">
        <v>49943</v>
      </c>
    </row>
    <row r="119" spans="1:27" s="17" customFormat="1" ht="12.75" x14ac:dyDescent="0.2">
      <c r="A119" s="38">
        <f t="shared" si="8"/>
        <v>100</v>
      </c>
      <c r="B119" s="32">
        <f t="shared" si="9"/>
        <v>35</v>
      </c>
      <c r="C119" s="40" t="s">
        <v>21</v>
      </c>
      <c r="D119" s="41" t="s">
        <v>119</v>
      </c>
      <c r="E119" s="33">
        <v>537</v>
      </c>
      <c r="F119" s="31">
        <v>1.2410000000000001</v>
      </c>
      <c r="G119" s="31">
        <v>4081611</v>
      </c>
      <c r="H119" s="31" t="s">
        <v>279</v>
      </c>
      <c r="I119" s="31" t="s">
        <v>406</v>
      </c>
      <c r="J119" s="31" t="s">
        <v>23</v>
      </c>
      <c r="K119" s="31" t="s">
        <v>28</v>
      </c>
      <c r="L119" s="31">
        <f>LOOKUP(J119,Juris_lookup!$B$1:$B$14,Juris_lookup!$A$1:$A$14)</f>
        <v>2</v>
      </c>
      <c r="M119" s="31">
        <f>LOOKUP(K119,Juris_lookup!$B$1:$B$14,Juris_lookup!$A$1:$A$14)</f>
        <v>3</v>
      </c>
      <c r="N119" s="31" t="str">
        <f t="shared" si="10"/>
        <v/>
      </c>
      <c r="O119" s="31" t="str">
        <f t="shared" si="11"/>
        <v>County</v>
      </c>
      <c r="P119" s="39">
        <v>2</v>
      </c>
      <c r="Q119" s="39">
        <v>3</v>
      </c>
      <c r="R119" s="39">
        <v>322342.04963690002</v>
      </c>
      <c r="S119" s="39">
        <v>405082.08012073999</v>
      </c>
      <c r="T119" s="29">
        <f t="shared" si="12"/>
        <v>9</v>
      </c>
      <c r="U119" s="30">
        <v>0</v>
      </c>
      <c r="V119" s="30">
        <v>0</v>
      </c>
      <c r="W119" s="30">
        <v>3</v>
      </c>
      <c r="X119" s="30">
        <v>4</v>
      </c>
      <c r="Y119" s="35">
        <v>2</v>
      </c>
      <c r="Z119" s="37">
        <f t="shared" si="13"/>
        <v>58.25</v>
      </c>
      <c r="AA119" s="17">
        <v>10828</v>
      </c>
    </row>
    <row r="120" spans="1:27" s="17" customFormat="1" ht="12.75" x14ac:dyDescent="0.2">
      <c r="A120" s="38">
        <f t="shared" si="8"/>
        <v>101</v>
      </c>
      <c r="B120" s="32">
        <f t="shared" si="9"/>
        <v>19</v>
      </c>
      <c r="C120" s="40" t="s">
        <v>37</v>
      </c>
      <c r="D120" s="41" t="s">
        <v>38</v>
      </c>
      <c r="E120" s="33">
        <v>8000630</v>
      </c>
      <c r="F120" s="31">
        <v>4.0350000000000001</v>
      </c>
      <c r="G120" s="31" t="s">
        <v>938</v>
      </c>
      <c r="H120" s="31" t="s">
        <v>53</v>
      </c>
      <c r="I120" s="31" t="s">
        <v>82</v>
      </c>
      <c r="J120" s="31" t="s">
        <v>23</v>
      </c>
      <c r="K120" s="31" t="s">
        <v>82</v>
      </c>
      <c r="L120" s="31">
        <f>LOOKUP(J120,Juris_lookup!$B$1:$B$14,Juris_lookup!$A$1:$A$14)</f>
        <v>2</v>
      </c>
      <c r="M120" s="31">
        <f>LOOKUP(K120,Juris_lookup!$B$1:$B$14,Juris_lookup!$A$1:$A$14)</f>
        <v>13</v>
      </c>
      <c r="N120" s="31" t="str">
        <f t="shared" si="10"/>
        <v/>
      </c>
      <c r="O120" s="31" t="str">
        <f t="shared" si="11"/>
        <v>County</v>
      </c>
      <c r="P120" s="39">
        <v>3</v>
      </c>
      <c r="Q120" s="39">
        <v>4</v>
      </c>
      <c r="R120" s="39">
        <v>323251.77998594003</v>
      </c>
      <c r="S120" s="39">
        <v>346361.25984307</v>
      </c>
      <c r="T120" s="29">
        <f t="shared" si="12"/>
        <v>18</v>
      </c>
      <c r="U120" s="30">
        <v>0</v>
      </c>
      <c r="V120" s="30">
        <v>0</v>
      </c>
      <c r="W120" s="30">
        <v>1</v>
      </c>
      <c r="X120" s="30">
        <v>6</v>
      </c>
      <c r="Y120" s="35">
        <v>11</v>
      </c>
      <c r="Z120" s="37">
        <f t="shared" si="13"/>
        <v>58.03</v>
      </c>
      <c r="AA120" s="17">
        <v>11138</v>
      </c>
    </row>
    <row r="121" spans="1:27" s="17" customFormat="1" ht="12.75" x14ac:dyDescent="0.2">
      <c r="A121" s="38">
        <f t="shared" si="8"/>
        <v>102</v>
      </c>
      <c r="B121" s="32">
        <f t="shared" si="9"/>
        <v>20</v>
      </c>
      <c r="C121" s="40" t="s">
        <v>37</v>
      </c>
      <c r="D121" s="41" t="s">
        <v>236</v>
      </c>
      <c r="E121" s="33">
        <v>551</v>
      </c>
      <c r="F121" s="31">
        <v>20.62</v>
      </c>
      <c r="G121" s="31">
        <v>8000673</v>
      </c>
      <c r="H121" s="31" t="s">
        <v>205</v>
      </c>
      <c r="I121" s="31" t="s">
        <v>410</v>
      </c>
      <c r="J121" s="31" t="s">
        <v>23</v>
      </c>
      <c r="K121" s="31" t="s">
        <v>23</v>
      </c>
      <c r="L121" s="31">
        <f>LOOKUP(J121,Juris_lookup!$B$1:$B$14,Juris_lookup!$A$1:$A$14)</f>
        <v>2</v>
      </c>
      <c r="M121" s="31">
        <f>LOOKUP(K121,Juris_lookup!$B$1:$B$14,Juris_lookup!$A$1:$A$14)</f>
        <v>2</v>
      </c>
      <c r="N121" s="31" t="str">
        <f t="shared" si="10"/>
        <v/>
      </c>
      <c r="O121" s="31" t="str">
        <f t="shared" si="11"/>
        <v>County</v>
      </c>
      <c r="P121" s="39">
        <v>2</v>
      </c>
      <c r="Q121" s="39">
        <v>4</v>
      </c>
      <c r="R121" s="39">
        <v>284811.62007821002</v>
      </c>
      <c r="S121" s="39">
        <v>349404.94005929999</v>
      </c>
      <c r="T121" s="29">
        <f t="shared" si="12"/>
        <v>9</v>
      </c>
      <c r="U121" s="30">
        <v>0</v>
      </c>
      <c r="V121" s="30">
        <v>0</v>
      </c>
      <c r="W121" s="30">
        <v>4</v>
      </c>
      <c r="X121" s="30">
        <v>2</v>
      </c>
      <c r="Y121" s="35">
        <v>3</v>
      </c>
      <c r="Z121" s="37">
        <f t="shared" si="13"/>
        <v>57.8</v>
      </c>
      <c r="AA121" s="17">
        <v>3472</v>
      </c>
    </row>
    <row r="122" spans="1:27" s="17" customFormat="1" ht="12.75" x14ac:dyDescent="0.2">
      <c r="A122" s="38">
        <f t="shared" si="8"/>
        <v>103</v>
      </c>
      <c r="B122" s="32">
        <f t="shared" si="9"/>
        <v>27</v>
      </c>
      <c r="C122" s="40" t="s">
        <v>26</v>
      </c>
      <c r="D122" s="41" t="s">
        <v>45</v>
      </c>
      <c r="E122" s="33">
        <v>571</v>
      </c>
      <c r="F122" s="31">
        <v>38.061999999999998</v>
      </c>
      <c r="G122" s="31">
        <v>11131073</v>
      </c>
      <c r="H122" s="31" t="s">
        <v>43</v>
      </c>
      <c r="I122" s="31" t="s">
        <v>249</v>
      </c>
      <c r="J122" s="31" t="s">
        <v>23</v>
      </c>
      <c r="K122" s="31" t="s">
        <v>28</v>
      </c>
      <c r="L122" s="31">
        <f>LOOKUP(J122,Juris_lookup!$B$1:$B$14,Juris_lookup!$A$1:$A$14)</f>
        <v>2</v>
      </c>
      <c r="M122" s="31">
        <f>LOOKUP(K122,Juris_lookup!$B$1:$B$14,Juris_lookup!$A$1:$A$14)</f>
        <v>3</v>
      </c>
      <c r="N122" s="31" t="str">
        <f t="shared" si="10"/>
        <v/>
      </c>
      <c r="O122" s="31" t="str">
        <f t="shared" si="11"/>
        <v>County</v>
      </c>
      <c r="P122" s="39">
        <v>2</v>
      </c>
      <c r="Q122" s="39">
        <v>4</v>
      </c>
      <c r="R122" s="39">
        <v>469104.34998561</v>
      </c>
      <c r="S122" s="39">
        <v>530852.49013656995</v>
      </c>
      <c r="T122" s="29">
        <f t="shared" si="12"/>
        <v>13</v>
      </c>
      <c r="U122" s="30">
        <v>0</v>
      </c>
      <c r="V122" s="30">
        <v>0</v>
      </c>
      <c r="W122" s="30">
        <v>2</v>
      </c>
      <c r="X122" s="30">
        <v>5</v>
      </c>
      <c r="Y122" s="35">
        <v>6</v>
      </c>
      <c r="Z122" s="37">
        <f t="shared" si="13"/>
        <v>57.64</v>
      </c>
      <c r="AA122" s="17">
        <v>69696</v>
      </c>
    </row>
    <row r="123" spans="1:27" s="17" customFormat="1" ht="12.75" x14ac:dyDescent="0.2">
      <c r="A123" s="38">
        <f t="shared" si="8"/>
        <v>104</v>
      </c>
      <c r="B123" s="32">
        <f t="shared" si="9"/>
        <v>36</v>
      </c>
      <c r="C123" s="40" t="s">
        <v>21</v>
      </c>
      <c r="D123" s="41" t="s">
        <v>48</v>
      </c>
      <c r="E123" s="33">
        <v>4000616</v>
      </c>
      <c r="F123" s="31">
        <v>2.9279999999999999</v>
      </c>
      <c r="G123" s="31">
        <v>4092103</v>
      </c>
      <c r="H123" s="31" t="s">
        <v>147</v>
      </c>
      <c r="I123" s="31" t="s">
        <v>151</v>
      </c>
      <c r="J123" s="31" t="s">
        <v>23</v>
      </c>
      <c r="K123" s="31" t="s">
        <v>28</v>
      </c>
      <c r="L123" s="31">
        <f>LOOKUP(J123,Juris_lookup!$B$1:$B$14,Juris_lookup!$A$1:$A$14)</f>
        <v>2</v>
      </c>
      <c r="M123" s="31">
        <f>LOOKUP(K123,Juris_lookup!$B$1:$B$14,Juris_lookup!$A$1:$A$14)</f>
        <v>3</v>
      </c>
      <c r="N123" s="31" t="str">
        <f t="shared" si="10"/>
        <v/>
      </c>
      <c r="O123" s="31" t="str">
        <f t="shared" si="11"/>
        <v>County</v>
      </c>
      <c r="P123" s="39">
        <v>3</v>
      </c>
      <c r="Q123" s="39">
        <v>4</v>
      </c>
      <c r="R123" s="39">
        <v>345901.43009233999</v>
      </c>
      <c r="S123" s="39">
        <v>405130.22016646003</v>
      </c>
      <c r="T123" s="29">
        <f t="shared" si="12"/>
        <v>17</v>
      </c>
      <c r="U123" s="30">
        <v>0</v>
      </c>
      <c r="V123" s="30">
        <v>0</v>
      </c>
      <c r="W123" s="30">
        <v>0</v>
      </c>
      <c r="X123" s="30">
        <v>8</v>
      </c>
      <c r="Y123" s="35">
        <v>9</v>
      </c>
      <c r="Z123" s="37">
        <f t="shared" si="13"/>
        <v>57.48</v>
      </c>
      <c r="AA123" s="17">
        <v>21705</v>
      </c>
    </row>
    <row r="124" spans="1:27" s="17" customFormat="1" ht="12.75" x14ac:dyDescent="0.2">
      <c r="A124" s="38">
        <f t="shared" si="8"/>
        <v>105</v>
      </c>
      <c r="B124" s="32">
        <f t="shared" si="9"/>
        <v>28</v>
      </c>
      <c r="C124" s="40" t="s">
        <v>26</v>
      </c>
      <c r="D124" s="41" t="s">
        <v>31</v>
      </c>
      <c r="E124" s="33">
        <v>535</v>
      </c>
      <c r="F124" s="31">
        <v>5.1109999999999998</v>
      </c>
      <c r="G124" s="31">
        <v>11031978</v>
      </c>
      <c r="H124" s="31" t="s">
        <v>260</v>
      </c>
      <c r="I124" s="31" t="s">
        <v>185</v>
      </c>
      <c r="J124" s="31" t="s">
        <v>23</v>
      </c>
      <c r="K124" s="31" t="s">
        <v>28</v>
      </c>
      <c r="L124" s="31">
        <f>LOOKUP(J124,Juris_lookup!$B$1:$B$14,Juris_lookup!$A$1:$A$14)</f>
        <v>2</v>
      </c>
      <c r="M124" s="31">
        <f>LOOKUP(K124,Juris_lookup!$B$1:$B$14,Juris_lookup!$A$1:$A$14)</f>
        <v>3</v>
      </c>
      <c r="N124" s="31" t="str">
        <f t="shared" si="10"/>
        <v/>
      </c>
      <c r="O124" s="31" t="str">
        <f t="shared" si="11"/>
        <v>County</v>
      </c>
      <c r="P124" s="39">
        <v>2</v>
      </c>
      <c r="Q124" s="39">
        <v>4</v>
      </c>
      <c r="R124" s="39">
        <v>447104.26012535999</v>
      </c>
      <c r="S124" s="39">
        <v>515855.10995883</v>
      </c>
      <c r="T124" s="29">
        <f t="shared" si="12"/>
        <v>12</v>
      </c>
      <c r="U124" s="30">
        <v>0</v>
      </c>
      <c r="V124" s="30">
        <v>0</v>
      </c>
      <c r="W124" s="30">
        <v>3</v>
      </c>
      <c r="X124" s="30">
        <v>3</v>
      </c>
      <c r="Y124" s="35">
        <v>6</v>
      </c>
      <c r="Z124" s="37">
        <f t="shared" si="13"/>
        <v>56.19</v>
      </c>
      <c r="AA124" s="17">
        <v>59497</v>
      </c>
    </row>
    <row r="125" spans="1:27" s="17" customFormat="1" ht="12.75" x14ac:dyDescent="0.2">
      <c r="A125" s="38">
        <f t="shared" si="8"/>
        <v>106</v>
      </c>
      <c r="B125" s="32">
        <f t="shared" si="9"/>
        <v>22</v>
      </c>
      <c r="C125" s="40" t="s">
        <v>51</v>
      </c>
      <c r="D125" s="41" t="s">
        <v>65</v>
      </c>
      <c r="E125" s="33">
        <v>3000629</v>
      </c>
      <c r="F125" s="31">
        <v>1</v>
      </c>
      <c r="G125" s="31">
        <v>3000630</v>
      </c>
      <c r="H125" s="31" t="s">
        <v>74</v>
      </c>
      <c r="I125" s="31" t="s">
        <v>63</v>
      </c>
      <c r="J125" s="31" t="s">
        <v>23</v>
      </c>
      <c r="K125" s="31" t="s">
        <v>23</v>
      </c>
      <c r="L125" s="31">
        <f>LOOKUP(J125,Juris_lookup!$B$1:$B$14,Juris_lookup!$A$1:$A$14)</f>
        <v>2</v>
      </c>
      <c r="M125" s="31">
        <f>LOOKUP(K125,Juris_lookup!$B$1:$B$14,Juris_lookup!$A$1:$A$14)</f>
        <v>2</v>
      </c>
      <c r="N125" s="31" t="str">
        <f t="shared" si="10"/>
        <v/>
      </c>
      <c r="O125" s="31" t="str">
        <f t="shared" si="11"/>
        <v>County</v>
      </c>
      <c r="P125" s="39">
        <v>3</v>
      </c>
      <c r="Q125" s="39">
        <v>4</v>
      </c>
      <c r="R125" s="39">
        <v>382367.59030615998</v>
      </c>
      <c r="S125" s="39">
        <v>439245.39004247001</v>
      </c>
      <c r="T125" s="29">
        <f t="shared" si="12"/>
        <v>11</v>
      </c>
      <c r="U125" s="30">
        <v>0</v>
      </c>
      <c r="V125" s="30">
        <v>0</v>
      </c>
      <c r="W125" s="30">
        <v>2</v>
      </c>
      <c r="X125" s="30">
        <v>5</v>
      </c>
      <c r="Y125" s="35">
        <v>4</v>
      </c>
      <c r="Z125" s="37">
        <f t="shared" si="13"/>
        <v>55.64</v>
      </c>
      <c r="AA125" s="17">
        <v>35894</v>
      </c>
    </row>
    <row r="126" spans="1:27" s="17" customFormat="1" ht="12.75" x14ac:dyDescent="0.2">
      <c r="A126" s="38">
        <f t="shared" si="8"/>
        <v>107</v>
      </c>
      <c r="B126" s="32">
        <f t="shared" si="9"/>
        <v>37</v>
      </c>
      <c r="C126" s="40" t="s">
        <v>21</v>
      </c>
      <c r="D126" s="41" t="s">
        <v>48</v>
      </c>
      <c r="E126" s="33">
        <v>561</v>
      </c>
      <c r="F126" s="31">
        <v>43.39</v>
      </c>
      <c r="G126" s="31">
        <v>4000670</v>
      </c>
      <c r="H126" s="31" t="s">
        <v>91</v>
      </c>
      <c r="I126" s="31" t="s">
        <v>19</v>
      </c>
      <c r="J126" s="31" t="s">
        <v>23</v>
      </c>
      <c r="K126" s="31" t="s">
        <v>23</v>
      </c>
      <c r="L126" s="31">
        <f>LOOKUP(J126,Juris_lookup!$B$1:$B$14,Juris_lookup!$A$1:$A$14)</f>
        <v>2</v>
      </c>
      <c r="M126" s="31">
        <f>LOOKUP(K126,Juris_lookup!$B$1:$B$14,Juris_lookup!$A$1:$A$14)</f>
        <v>2</v>
      </c>
      <c r="N126" s="31" t="str">
        <f t="shared" si="10"/>
        <v/>
      </c>
      <c r="O126" s="31" t="str">
        <f t="shared" si="11"/>
        <v>County</v>
      </c>
      <c r="P126" s="39">
        <v>3</v>
      </c>
      <c r="Q126" s="39">
        <v>4</v>
      </c>
      <c r="R126" s="39">
        <v>350014.37970231997</v>
      </c>
      <c r="S126" s="39">
        <v>380798.87975373003</v>
      </c>
      <c r="T126" s="29">
        <f t="shared" si="12"/>
        <v>21</v>
      </c>
      <c r="U126" s="30">
        <v>0</v>
      </c>
      <c r="V126" s="30">
        <v>0</v>
      </c>
      <c r="W126" s="30">
        <v>2</v>
      </c>
      <c r="X126" s="30">
        <v>3</v>
      </c>
      <c r="Y126" s="35">
        <v>16</v>
      </c>
      <c r="Z126" s="37">
        <f t="shared" si="13"/>
        <v>55.519999999999996</v>
      </c>
      <c r="AA126" s="17">
        <v>23630</v>
      </c>
    </row>
    <row r="127" spans="1:27" s="17" customFormat="1" ht="12.75" x14ac:dyDescent="0.2">
      <c r="A127" s="38">
        <f t="shared" si="8"/>
        <v>108</v>
      </c>
      <c r="B127" s="32">
        <f t="shared" si="9"/>
        <v>38</v>
      </c>
      <c r="C127" s="40" t="s">
        <v>21</v>
      </c>
      <c r="D127" s="41" t="s">
        <v>119</v>
      </c>
      <c r="E127" s="33">
        <v>4081198</v>
      </c>
      <c r="F127" s="31">
        <v>0.32600000000000001</v>
      </c>
      <c r="G127" s="31">
        <v>4081449</v>
      </c>
      <c r="H127" s="31" t="s">
        <v>298</v>
      </c>
      <c r="I127" s="31" t="s">
        <v>299</v>
      </c>
      <c r="J127" s="31" t="s">
        <v>28</v>
      </c>
      <c r="K127" s="31" t="s">
        <v>28</v>
      </c>
      <c r="L127" s="31">
        <f>LOOKUP(J127,Juris_lookup!$B$1:$B$14,Juris_lookup!$A$1:$A$14)</f>
        <v>3</v>
      </c>
      <c r="M127" s="31">
        <f>LOOKUP(K127,Juris_lookup!$B$1:$B$14,Juris_lookup!$A$1:$A$14)</f>
        <v>3</v>
      </c>
      <c r="N127" s="31" t="str">
        <f t="shared" si="10"/>
        <v/>
      </c>
      <c r="O127" s="31" t="str">
        <f t="shared" si="11"/>
        <v>Municipal</v>
      </c>
      <c r="P127" s="39">
        <v>2</v>
      </c>
      <c r="Q127" s="39">
        <v>4</v>
      </c>
      <c r="R127" s="39">
        <v>322154.95029508002</v>
      </c>
      <c r="S127" s="39">
        <v>399873.12998675997</v>
      </c>
      <c r="T127" s="29">
        <f t="shared" si="12"/>
        <v>11</v>
      </c>
      <c r="U127" s="30">
        <v>0</v>
      </c>
      <c r="V127" s="30">
        <v>0</v>
      </c>
      <c r="W127" s="30">
        <v>3</v>
      </c>
      <c r="X127" s="30">
        <v>3</v>
      </c>
      <c r="Y127" s="35">
        <v>5</v>
      </c>
      <c r="Z127" s="37">
        <f t="shared" si="13"/>
        <v>55.19</v>
      </c>
      <c r="AA127" s="17">
        <v>10760</v>
      </c>
    </row>
    <row r="128" spans="1:27" s="17" customFormat="1" ht="12.75" x14ac:dyDescent="0.2">
      <c r="A128" s="38">
        <f t="shared" si="8"/>
        <v>109</v>
      </c>
      <c r="B128" s="32">
        <f t="shared" si="9"/>
        <v>29</v>
      </c>
      <c r="C128" s="40" t="s">
        <v>26</v>
      </c>
      <c r="D128" s="41" t="s">
        <v>34</v>
      </c>
      <c r="E128" s="33">
        <v>11031969</v>
      </c>
      <c r="F128" s="31">
        <v>2.4049999999999998</v>
      </c>
      <c r="G128" s="31">
        <v>11111153</v>
      </c>
      <c r="H128" s="31" t="s">
        <v>70</v>
      </c>
      <c r="I128" s="31" t="s">
        <v>108</v>
      </c>
      <c r="J128" s="31" t="s">
        <v>28</v>
      </c>
      <c r="K128" s="31" t="s">
        <v>28</v>
      </c>
      <c r="L128" s="31">
        <f>LOOKUP(J128,Juris_lookup!$B$1:$B$14,Juris_lookup!$A$1:$A$14)</f>
        <v>3</v>
      </c>
      <c r="M128" s="31">
        <f>LOOKUP(K128,Juris_lookup!$B$1:$B$14,Juris_lookup!$A$1:$A$14)</f>
        <v>3</v>
      </c>
      <c r="N128" s="31" t="str">
        <f t="shared" si="10"/>
        <v/>
      </c>
      <c r="O128" s="31" t="str">
        <f t="shared" si="11"/>
        <v>Municipal</v>
      </c>
      <c r="P128" s="39">
        <v>2</v>
      </c>
      <c r="Q128" s="39">
        <v>4</v>
      </c>
      <c r="R128" s="39">
        <v>423958.82999459998</v>
      </c>
      <c r="S128" s="39">
        <v>500152.56957865</v>
      </c>
      <c r="T128" s="29">
        <f t="shared" si="12"/>
        <v>20</v>
      </c>
      <c r="U128" s="30">
        <v>0</v>
      </c>
      <c r="V128" s="30">
        <v>0</v>
      </c>
      <c r="W128" s="30">
        <v>1</v>
      </c>
      <c r="X128" s="30">
        <v>5</v>
      </c>
      <c r="Y128" s="35">
        <v>14</v>
      </c>
      <c r="Z128" s="37">
        <f t="shared" si="13"/>
        <v>54.97</v>
      </c>
      <c r="AA128" s="17">
        <v>50556</v>
      </c>
    </row>
    <row r="129" spans="1:27" s="17" customFormat="1" ht="12.75" x14ac:dyDescent="0.2">
      <c r="A129" s="38">
        <f t="shared" si="8"/>
        <v>110</v>
      </c>
      <c r="B129" s="32">
        <f t="shared" si="9"/>
        <v>23</v>
      </c>
      <c r="C129" s="40" t="s">
        <v>51</v>
      </c>
      <c r="D129" s="41" t="s">
        <v>148</v>
      </c>
      <c r="E129" s="33">
        <v>3000607</v>
      </c>
      <c r="F129" s="31">
        <v>3.5619999999999998</v>
      </c>
      <c r="G129" s="31">
        <v>3241068</v>
      </c>
      <c r="H129" s="31" t="s">
        <v>147</v>
      </c>
      <c r="I129" s="31" t="s">
        <v>579</v>
      </c>
      <c r="J129" s="31" t="s">
        <v>23</v>
      </c>
      <c r="K129" s="31" t="s">
        <v>28</v>
      </c>
      <c r="L129" s="31">
        <f>LOOKUP(J129,Juris_lookup!$B$1:$B$14,Juris_lookup!$A$1:$A$14)</f>
        <v>2</v>
      </c>
      <c r="M129" s="31">
        <f>LOOKUP(K129,Juris_lookup!$B$1:$B$14,Juris_lookup!$A$1:$A$14)</f>
        <v>3</v>
      </c>
      <c r="N129" s="31" t="str">
        <f t="shared" si="10"/>
        <v/>
      </c>
      <c r="O129" s="31" t="str">
        <f t="shared" si="11"/>
        <v>County</v>
      </c>
      <c r="P129" s="39">
        <v>2</v>
      </c>
      <c r="Q129" s="39">
        <v>3</v>
      </c>
      <c r="R129" s="39">
        <v>370108.84029010998</v>
      </c>
      <c r="S129" s="39">
        <v>401446.09967579</v>
      </c>
      <c r="T129" s="29">
        <f t="shared" si="12"/>
        <v>7</v>
      </c>
      <c r="U129" s="30">
        <v>0</v>
      </c>
      <c r="V129" s="30">
        <v>1</v>
      </c>
      <c r="W129" s="30">
        <v>1</v>
      </c>
      <c r="X129" s="30">
        <v>2</v>
      </c>
      <c r="Y129" s="35">
        <v>3</v>
      </c>
      <c r="Z129" s="37">
        <f t="shared" si="13"/>
        <v>54.96</v>
      </c>
      <c r="AA129" s="17">
        <v>5084</v>
      </c>
    </row>
    <row r="130" spans="1:27" s="17" customFormat="1" ht="12.75" x14ac:dyDescent="0.2">
      <c r="A130" s="38">
        <f t="shared" si="8"/>
        <v>110</v>
      </c>
      <c r="B130" s="32">
        <f t="shared" si="9"/>
        <v>21</v>
      </c>
      <c r="C130" s="40" t="s">
        <v>37</v>
      </c>
      <c r="D130" s="41" t="s">
        <v>105</v>
      </c>
      <c r="E130" s="33">
        <v>8000609</v>
      </c>
      <c r="F130" s="31">
        <v>2.48</v>
      </c>
      <c r="G130" s="31">
        <v>8000623</v>
      </c>
      <c r="H130" s="31" t="s">
        <v>104</v>
      </c>
      <c r="I130" s="31" t="s">
        <v>620</v>
      </c>
      <c r="J130" s="31" t="s">
        <v>23</v>
      </c>
      <c r="K130" s="31" t="s">
        <v>23</v>
      </c>
      <c r="L130" s="31">
        <f>LOOKUP(J130,Juris_lookup!$B$1:$B$14,Juris_lookup!$A$1:$A$14)</f>
        <v>2</v>
      </c>
      <c r="M130" s="31">
        <f>LOOKUP(K130,Juris_lookup!$B$1:$B$14,Juris_lookup!$A$1:$A$14)</f>
        <v>2</v>
      </c>
      <c r="N130" s="31" t="str">
        <f t="shared" si="10"/>
        <v/>
      </c>
      <c r="O130" s="31" t="str">
        <f t="shared" si="11"/>
        <v>County</v>
      </c>
      <c r="P130" s="39">
        <v>2</v>
      </c>
      <c r="Q130" s="39">
        <v>4</v>
      </c>
      <c r="R130" s="39">
        <v>301632.1602474</v>
      </c>
      <c r="S130" s="39">
        <v>310890.87029092002</v>
      </c>
      <c r="T130" s="29">
        <f t="shared" si="12"/>
        <v>7</v>
      </c>
      <c r="U130" s="30">
        <v>1</v>
      </c>
      <c r="V130" s="30">
        <v>0</v>
      </c>
      <c r="W130" s="30">
        <v>1</v>
      </c>
      <c r="X130" s="30">
        <v>2</v>
      </c>
      <c r="Y130" s="35">
        <v>3</v>
      </c>
      <c r="Z130" s="37">
        <f t="shared" si="13"/>
        <v>54.96</v>
      </c>
      <c r="AA130" s="17">
        <v>32056</v>
      </c>
    </row>
    <row r="131" spans="1:27" s="17" customFormat="1" ht="12.75" x14ac:dyDescent="0.2">
      <c r="A131" s="38">
        <f t="shared" si="8"/>
        <v>112</v>
      </c>
      <c r="B131" s="32">
        <f t="shared" si="9"/>
        <v>22</v>
      </c>
      <c r="C131" s="40" t="s">
        <v>37</v>
      </c>
      <c r="D131" s="41" t="s">
        <v>57</v>
      </c>
      <c r="E131" s="33">
        <v>538</v>
      </c>
      <c r="F131" s="31">
        <v>15.69</v>
      </c>
      <c r="G131" s="31">
        <v>8000657</v>
      </c>
      <c r="H131" s="31" t="s">
        <v>56</v>
      </c>
      <c r="I131" s="31" t="s">
        <v>340</v>
      </c>
      <c r="J131" s="31" t="s">
        <v>23</v>
      </c>
      <c r="K131" s="31" t="s">
        <v>23</v>
      </c>
      <c r="L131" s="31">
        <f>LOOKUP(J131,Juris_lookup!$B$1:$B$14,Juris_lookup!$A$1:$A$14)</f>
        <v>2</v>
      </c>
      <c r="M131" s="31">
        <f>LOOKUP(K131,Juris_lookup!$B$1:$B$14,Juris_lookup!$A$1:$A$14)</f>
        <v>2</v>
      </c>
      <c r="N131" s="31" t="str">
        <f t="shared" si="10"/>
        <v/>
      </c>
      <c r="O131" s="31" t="str">
        <f t="shared" si="11"/>
        <v>County</v>
      </c>
      <c r="P131" s="39">
        <v>2</v>
      </c>
      <c r="Q131" s="39">
        <v>4</v>
      </c>
      <c r="R131" s="39">
        <v>329521.96998276003</v>
      </c>
      <c r="S131" s="39">
        <v>285968.54983857</v>
      </c>
      <c r="T131" s="29">
        <f t="shared" si="12"/>
        <v>10</v>
      </c>
      <c r="U131" s="30">
        <v>0</v>
      </c>
      <c r="V131" s="30">
        <v>0</v>
      </c>
      <c r="W131" s="30">
        <v>2</v>
      </c>
      <c r="X131" s="30">
        <v>5</v>
      </c>
      <c r="Y131" s="35">
        <v>3</v>
      </c>
      <c r="Z131" s="37">
        <f t="shared" si="13"/>
        <v>54.64</v>
      </c>
      <c r="AA131" s="17">
        <v>13619</v>
      </c>
    </row>
    <row r="132" spans="1:27" s="17" customFormat="1" ht="12.75" x14ac:dyDescent="0.2">
      <c r="A132" s="38">
        <f t="shared" si="8"/>
        <v>113</v>
      </c>
      <c r="B132" s="32">
        <f t="shared" si="9"/>
        <v>39</v>
      </c>
      <c r="C132" s="40" t="s">
        <v>21</v>
      </c>
      <c r="D132" s="41" t="s">
        <v>116</v>
      </c>
      <c r="E132" s="33">
        <v>534</v>
      </c>
      <c r="F132" s="31">
        <v>6.14</v>
      </c>
      <c r="G132" s="31">
        <v>4000673</v>
      </c>
      <c r="H132" s="31" t="s">
        <v>85</v>
      </c>
      <c r="I132" s="31" t="s">
        <v>86</v>
      </c>
      <c r="J132" s="31" t="s">
        <v>23</v>
      </c>
      <c r="K132" s="31" t="s">
        <v>23</v>
      </c>
      <c r="L132" s="31">
        <f>LOOKUP(J132,Juris_lookup!$B$1:$B$14,Juris_lookup!$A$1:$A$14)</f>
        <v>2</v>
      </c>
      <c r="M132" s="31">
        <f>LOOKUP(K132,Juris_lookup!$B$1:$B$14,Juris_lookup!$A$1:$A$14)</f>
        <v>2</v>
      </c>
      <c r="N132" s="31" t="str">
        <f t="shared" si="10"/>
        <v/>
      </c>
      <c r="O132" s="31" t="str">
        <f t="shared" si="11"/>
        <v>County</v>
      </c>
      <c r="P132" s="39">
        <v>3</v>
      </c>
      <c r="Q132" s="39">
        <v>5</v>
      </c>
      <c r="R132" s="39">
        <v>345008.22002920002</v>
      </c>
      <c r="S132" s="39">
        <v>354038.40002698998</v>
      </c>
      <c r="T132" s="29">
        <f t="shared" si="12"/>
        <v>7</v>
      </c>
      <c r="U132" s="30">
        <v>0</v>
      </c>
      <c r="V132" s="30">
        <v>1</v>
      </c>
      <c r="W132" s="30">
        <v>2</v>
      </c>
      <c r="X132" s="30">
        <v>0</v>
      </c>
      <c r="Y132" s="35">
        <v>4</v>
      </c>
      <c r="Z132" s="37">
        <f t="shared" si="13"/>
        <v>54.510000000000005</v>
      </c>
      <c r="AA132" s="17">
        <v>21337</v>
      </c>
    </row>
    <row r="133" spans="1:27" s="17" customFormat="1" ht="12.75" x14ac:dyDescent="0.2">
      <c r="A133" s="38">
        <f t="shared" si="8"/>
        <v>114</v>
      </c>
      <c r="B133" s="32">
        <f t="shared" si="9"/>
        <v>40</v>
      </c>
      <c r="C133" s="40" t="s">
        <v>21</v>
      </c>
      <c r="D133" s="41" t="s">
        <v>48</v>
      </c>
      <c r="E133" s="33">
        <v>561</v>
      </c>
      <c r="F133" s="31">
        <v>43.902000000000001</v>
      </c>
      <c r="G133" s="31">
        <v>4091129</v>
      </c>
      <c r="H133" s="31" t="s">
        <v>91</v>
      </c>
      <c r="I133" s="31" t="s">
        <v>208</v>
      </c>
      <c r="J133" s="31" t="s">
        <v>23</v>
      </c>
      <c r="K133" s="31" t="s">
        <v>28</v>
      </c>
      <c r="L133" s="31">
        <f>LOOKUP(J133,Juris_lookup!$B$1:$B$14,Juris_lookup!$A$1:$A$14)</f>
        <v>2</v>
      </c>
      <c r="M133" s="31">
        <f>LOOKUP(K133,Juris_lookup!$B$1:$B$14,Juris_lookup!$A$1:$A$14)</f>
        <v>3</v>
      </c>
      <c r="N133" s="31" t="str">
        <f t="shared" si="10"/>
        <v/>
      </c>
      <c r="O133" s="31" t="str">
        <f t="shared" si="11"/>
        <v>County</v>
      </c>
      <c r="P133" s="39">
        <v>2</v>
      </c>
      <c r="Q133" s="39">
        <v>4</v>
      </c>
      <c r="R133" s="39">
        <v>348341.43019659002</v>
      </c>
      <c r="S133" s="39">
        <v>382916.89968456002</v>
      </c>
      <c r="T133" s="29">
        <f t="shared" si="12"/>
        <v>14</v>
      </c>
      <c r="U133" s="30">
        <v>0</v>
      </c>
      <c r="V133" s="30">
        <v>0</v>
      </c>
      <c r="W133" s="30">
        <v>0</v>
      </c>
      <c r="X133" s="30">
        <v>8</v>
      </c>
      <c r="Y133" s="35">
        <v>6</v>
      </c>
      <c r="Z133" s="37">
        <f t="shared" si="13"/>
        <v>54.48</v>
      </c>
      <c r="AA133" s="17">
        <v>22812</v>
      </c>
    </row>
    <row r="134" spans="1:27" s="17" customFormat="1" ht="12.75" x14ac:dyDescent="0.2">
      <c r="A134" s="38">
        <f t="shared" si="8"/>
        <v>115</v>
      </c>
      <c r="B134" s="32">
        <f t="shared" si="9"/>
        <v>30</v>
      </c>
      <c r="C134" s="40" t="s">
        <v>26</v>
      </c>
      <c r="D134" s="41" t="s">
        <v>27</v>
      </c>
      <c r="E134" s="33">
        <v>571</v>
      </c>
      <c r="F134" s="31">
        <v>35.796999999999997</v>
      </c>
      <c r="G134" s="31">
        <v>11011049</v>
      </c>
      <c r="H134" s="31" t="s">
        <v>43</v>
      </c>
      <c r="I134" s="31" t="s">
        <v>132</v>
      </c>
      <c r="J134" s="31" t="s">
        <v>23</v>
      </c>
      <c r="K134" s="31" t="s">
        <v>28</v>
      </c>
      <c r="L134" s="31">
        <f>LOOKUP(J134,Juris_lookup!$B$1:$B$14,Juris_lookup!$A$1:$A$14)</f>
        <v>2</v>
      </c>
      <c r="M134" s="31">
        <f>LOOKUP(K134,Juris_lookup!$B$1:$B$14,Juris_lookup!$A$1:$A$14)</f>
        <v>3</v>
      </c>
      <c r="N134" s="31" t="str">
        <f t="shared" si="10"/>
        <v/>
      </c>
      <c r="O134" s="31" t="str">
        <f t="shared" si="11"/>
        <v>County</v>
      </c>
      <c r="P134" s="39">
        <v>2</v>
      </c>
      <c r="Q134" s="39">
        <v>4</v>
      </c>
      <c r="R134" s="39">
        <v>479589.70038617001</v>
      </c>
      <c r="S134" s="39">
        <v>525558.51023706002</v>
      </c>
      <c r="T134" s="29">
        <f t="shared" si="12"/>
        <v>19</v>
      </c>
      <c r="U134" s="30">
        <v>0</v>
      </c>
      <c r="V134" s="30">
        <v>0</v>
      </c>
      <c r="W134" s="30">
        <v>0</v>
      </c>
      <c r="X134" s="30">
        <v>7</v>
      </c>
      <c r="Y134" s="35">
        <v>12</v>
      </c>
      <c r="Z134" s="37">
        <f t="shared" si="13"/>
        <v>54.419999999999995</v>
      </c>
      <c r="AA134" s="17">
        <v>74582</v>
      </c>
    </row>
    <row r="135" spans="1:27" s="17" customFormat="1" ht="12.75" x14ac:dyDescent="0.2">
      <c r="A135" s="38">
        <f t="shared" si="8"/>
        <v>116</v>
      </c>
      <c r="B135" s="32">
        <f t="shared" si="9"/>
        <v>41</v>
      </c>
      <c r="C135" s="40" t="s">
        <v>21</v>
      </c>
      <c r="D135" s="41" t="s">
        <v>119</v>
      </c>
      <c r="E135" s="33">
        <v>4000605</v>
      </c>
      <c r="F135" s="31">
        <v>1.0960000000000001</v>
      </c>
      <c r="G135" s="31">
        <v>4081607</v>
      </c>
      <c r="H135" s="31" t="s">
        <v>216</v>
      </c>
      <c r="I135" s="31" t="s">
        <v>224</v>
      </c>
      <c r="J135" s="31" t="s">
        <v>23</v>
      </c>
      <c r="K135" s="31" t="s">
        <v>28</v>
      </c>
      <c r="L135" s="31">
        <f>LOOKUP(J135,Juris_lookup!$B$1:$B$14,Juris_lookup!$A$1:$A$14)</f>
        <v>2</v>
      </c>
      <c r="M135" s="31">
        <f>LOOKUP(K135,Juris_lookup!$B$1:$B$14,Juris_lookup!$A$1:$A$14)</f>
        <v>3</v>
      </c>
      <c r="N135" s="31" t="str">
        <f t="shared" si="10"/>
        <v/>
      </c>
      <c r="O135" s="31" t="str">
        <f t="shared" si="11"/>
        <v>County</v>
      </c>
      <c r="P135" s="39">
        <v>2</v>
      </c>
      <c r="Q135" s="39">
        <v>4</v>
      </c>
      <c r="R135" s="39">
        <v>321238.53003783</v>
      </c>
      <c r="S135" s="39">
        <v>401112.21966239001</v>
      </c>
      <c r="T135" s="29">
        <f t="shared" si="12"/>
        <v>6</v>
      </c>
      <c r="U135" s="30">
        <v>1</v>
      </c>
      <c r="V135" s="30">
        <v>0</v>
      </c>
      <c r="W135" s="30">
        <v>0</v>
      </c>
      <c r="X135" s="30">
        <v>4</v>
      </c>
      <c r="Y135" s="35">
        <v>1</v>
      </c>
      <c r="Z135" s="37">
        <f t="shared" si="13"/>
        <v>54.41</v>
      </c>
      <c r="AA135" s="17">
        <v>10473</v>
      </c>
    </row>
    <row r="136" spans="1:27" s="17" customFormat="1" ht="12.75" x14ac:dyDescent="0.2">
      <c r="A136" s="38">
        <f t="shared" si="8"/>
        <v>117</v>
      </c>
      <c r="B136" s="32">
        <f t="shared" si="9"/>
        <v>23</v>
      </c>
      <c r="C136" s="40" t="s">
        <v>37</v>
      </c>
      <c r="D136" s="41" t="s">
        <v>159</v>
      </c>
      <c r="E136" s="33">
        <v>8000612</v>
      </c>
      <c r="F136" s="31">
        <v>6.6890000000000001</v>
      </c>
      <c r="G136" s="31">
        <v>8051054</v>
      </c>
      <c r="H136" s="31" t="s">
        <v>306</v>
      </c>
      <c r="I136" s="31" t="s">
        <v>307</v>
      </c>
      <c r="J136" s="31" t="s">
        <v>23</v>
      </c>
      <c r="K136" s="31" t="s">
        <v>28</v>
      </c>
      <c r="L136" s="31">
        <f>LOOKUP(J136,Juris_lookup!$B$1:$B$14,Juris_lookup!$A$1:$A$14)</f>
        <v>2</v>
      </c>
      <c r="M136" s="31">
        <f>LOOKUP(K136,Juris_lookup!$B$1:$B$14,Juris_lookup!$A$1:$A$14)</f>
        <v>3</v>
      </c>
      <c r="N136" s="31" t="str">
        <f t="shared" si="10"/>
        <v/>
      </c>
      <c r="O136" s="31" t="str">
        <f t="shared" si="11"/>
        <v>County</v>
      </c>
      <c r="P136" s="39">
        <v>2</v>
      </c>
      <c r="Q136" s="39">
        <v>4</v>
      </c>
      <c r="R136" s="39">
        <v>350297.32986900001</v>
      </c>
      <c r="S136" s="39">
        <v>305169.78999863</v>
      </c>
      <c r="T136" s="29">
        <f t="shared" si="12"/>
        <v>11</v>
      </c>
      <c r="U136" s="30">
        <v>0</v>
      </c>
      <c r="V136" s="30">
        <v>1</v>
      </c>
      <c r="W136" s="30">
        <v>0</v>
      </c>
      <c r="X136" s="30">
        <v>3</v>
      </c>
      <c r="Y136" s="35">
        <v>7</v>
      </c>
      <c r="Z136" s="37">
        <f t="shared" si="13"/>
        <v>54.35</v>
      </c>
      <c r="AA136" s="17">
        <v>23753</v>
      </c>
    </row>
    <row r="137" spans="1:27" s="17" customFormat="1" ht="12.75" x14ac:dyDescent="0.2">
      <c r="A137" s="38">
        <f t="shared" si="8"/>
        <v>118</v>
      </c>
      <c r="B137" s="32">
        <f t="shared" si="9"/>
        <v>31</v>
      </c>
      <c r="C137" s="40" t="s">
        <v>26</v>
      </c>
      <c r="D137" s="41" t="s">
        <v>34</v>
      </c>
      <c r="E137" s="33">
        <v>11000636</v>
      </c>
      <c r="F137" s="31">
        <v>0.749</v>
      </c>
      <c r="G137" s="31">
        <v>11111565</v>
      </c>
      <c r="H137" s="31" t="s">
        <v>97</v>
      </c>
      <c r="I137" s="31" t="s">
        <v>160</v>
      </c>
      <c r="J137" s="31" t="s">
        <v>23</v>
      </c>
      <c r="K137" s="31" t="s">
        <v>28</v>
      </c>
      <c r="L137" s="31">
        <f>LOOKUP(J137,Juris_lookup!$B$1:$B$14,Juris_lookup!$A$1:$A$14)</f>
        <v>2</v>
      </c>
      <c r="M137" s="31">
        <f>LOOKUP(K137,Juris_lookup!$B$1:$B$14,Juris_lookup!$A$1:$A$14)</f>
        <v>3</v>
      </c>
      <c r="N137" s="31" t="str">
        <f t="shared" si="10"/>
        <v/>
      </c>
      <c r="O137" s="31" t="str">
        <f t="shared" si="11"/>
        <v>County</v>
      </c>
      <c r="P137" s="39">
        <v>2</v>
      </c>
      <c r="Q137" s="39">
        <v>4</v>
      </c>
      <c r="R137" s="39">
        <v>413320.16966532002</v>
      </c>
      <c r="S137" s="39">
        <v>512633.30008598999</v>
      </c>
      <c r="T137" s="29">
        <f t="shared" si="12"/>
        <v>16</v>
      </c>
      <c r="U137" s="30">
        <v>1</v>
      </c>
      <c r="V137" s="30">
        <v>0</v>
      </c>
      <c r="W137" s="30">
        <v>0</v>
      </c>
      <c r="X137" s="30">
        <v>2</v>
      </c>
      <c r="Y137" s="35">
        <v>13</v>
      </c>
      <c r="Z137" s="37">
        <f t="shared" si="13"/>
        <v>54.29</v>
      </c>
      <c r="AA137" s="17">
        <v>46505</v>
      </c>
    </row>
    <row r="138" spans="1:27" s="17" customFormat="1" ht="12.75" x14ac:dyDescent="0.2">
      <c r="A138" s="38">
        <f t="shared" si="8"/>
        <v>119</v>
      </c>
      <c r="B138" s="32">
        <f t="shared" si="9"/>
        <v>42</v>
      </c>
      <c r="C138" s="40" t="s">
        <v>21</v>
      </c>
      <c r="D138" s="41" t="s">
        <v>176</v>
      </c>
      <c r="E138" s="33">
        <v>534</v>
      </c>
      <c r="F138" s="31">
        <v>11.725</v>
      </c>
      <c r="G138" s="31">
        <v>4061010</v>
      </c>
      <c r="H138" s="31" t="s">
        <v>448</v>
      </c>
      <c r="I138" s="31" t="s">
        <v>449</v>
      </c>
      <c r="J138" s="31" t="s">
        <v>23</v>
      </c>
      <c r="K138" s="31" t="s">
        <v>28</v>
      </c>
      <c r="L138" s="31">
        <f>LOOKUP(J138,Juris_lookup!$B$1:$B$14,Juris_lookup!$A$1:$A$14)</f>
        <v>2</v>
      </c>
      <c r="M138" s="31">
        <f>LOOKUP(K138,Juris_lookup!$B$1:$B$14,Juris_lookup!$A$1:$A$14)</f>
        <v>3</v>
      </c>
      <c r="N138" s="31" t="str">
        <f t="shared" si="10"/>
        <v/>
      </c>
      <c r="O138" s="31" t="str">
        <f t="shared" si="11"/>
        <v>County</v>
      </c>
      <c r="P138" s="39">
        <v>2</v>
      </c>
      <c r="Q138" s="39">
        <v>4</v>
      </c>
      <c r="R138" s="39">
        <v>371905.71957894001</v>
      </c>
      <c r="S138" s="39">
        <v>349078.35023637</v>
      </c>
      <c r="T138" s="29">
        <f t="shared" si="12"/>
        <v>9</v>
      </c>
      <c r="U138" s="30">
        <v>0</v>
      </c>
      <c r="V138" s="30">
        <v>0</v>
      </c>
      <c r="W138" s="30">
        <v>1</v>
      </c>
      <c r="X138" s="30">
        <v>7</v>
      </c>
      <c r="Y138" s="35">
        <v>1</v>
      </c>
      <c r="Z138" s="37">
        <f t="shared" si="13"/>
        <v>54.089999999999996</v>
      </c>
      <c r="AA138" s="17">
        <v>32764</v>
      </c>
    </row>
    <row r="139" spans="1:27" s="17" customFormat="1" ht="12.75" x14ac:dyDescent="0.2">
      <c r="A139" s="38">
        <f t="shared" si="8"/>
        <v>120</v>
      </c>
      <c r="B139" s="32">
        <f t="shared" si="9"/>
        <v>24</v>
      </c>
      <c r="C139" s="40" t="s">
        <v>51</v>
      </c>
      <c r="D139" s="41" t="s">
        <v>661</v>
      </c>
      <c r="E139" s="33">
        <v>545</v>
      </c>
      <c r="F139" s="31">
        <v>12.54</v>
      </c>
      <c r="G139" s="31">
        <v>3000660</v>
      </c>
      <c r="H139" s="31" t="s">
        <v>660</v>
      </c>
      <c r="I139" s="31" t="s">
        <v>539</v>
      </c>
      <c r="J139" s="31" t="s">
        <v>23</v>
      </c>
      <c r="K139" s="31" t="s">
        <v>23</v>
      </c>
      <c r="L139" s="31">
        <f>LOOKUP(J139,Juris_lookup!$B$1:$B$14,Juris_lookup!$A$1:$A$14)</f>
        <v>2</v>
      </c>
      <c r="M139" s="31">
        <f>LOOKUP(K139,Juris_lookup!$B$1:$B$14,Juris_lookup!$A$1:$A$14)</f>
        <v>2</v>
      </c>
      <c r="N139" s="31" t="str">
        <f t="shared" si="10"/>
        <v/>
      </c>
      <c r="O139" s="31" t="str">
        <f t="shared" si="11"/>
        <v>County</v>
      </c>
      <c r="P139" s="39">
        <v>2</v>
      </c>
      <c r="Q139" s="39">
        <v>4</v>
      </c>
      <c r="R139" s="39">
        <v>439695.06996147003</v>
      </c>
      <c r="S139" s="39">
        <v>470347.09981116001</v>
      </c>
      <c r="T139" s="29">
        <f t="shared" si="12"/>
        <v>6</v>
      </c>
      <c r="U139" s="30">
        <v>0</v>
      </c>
      <c r="V139" s="30">
        <v>1</v>
      </c>
      <c r="W139" s="30">
        <v>1</v>
      </c>
      <c r="X139" s="30">
        <v>2</v>
      </c>
      <c r="Y139" s="35">
        <v>2</v>
      </c>
      <c r="Z139" s="37">
        <f t="shared" si="13"/>
        <v>53.96</v>
      </c>
      <c r="AA139" s="17">
        <v>16267</v>
      </c>
    </row>
    <row r="140" spans="1:27" s="17" customFormat="1" ht="12.75" x14ac:dyDescent="0.2">
      <c r="A140" s="38">
        <f t="shared" si="8"/>
        <v>120</v>
      </c>
      <c r="B140" s="32">
        <f t="shared" si="9"/>
        <v>24</v>
      </c>
      <c r="C140" s="40" t="s">
        <v>37</v>
      </c>
      <c r="D140" s="41" t="s">
        <v>57</v>
      </c>
      <c r="E140" s="33">
        <v>8000655</v>
      </c>
      <c r="F140" s="31">
        <v>3.218</v>
      </c>
      <c r="G140" s="31">
        <v>8051102</v>
      </c>
      <c r="H140" s="31" t="s">
        <v>61</v>
      </c>
      <c r="I140" s="31" t="s">
        <v>654</v>
      </c>
      <c r="J140" s="31" t="s">
        <v>23</v>
      </c>
      <c r="K140" s="31" t="s">
        <v>28</v>
      </c>
      <c r="L140" s="31">
        <f>LOOKUP(J140,Juris_lookup!$B$1:$B$14,Juris_lookup!$A$1:$A$14)</f>
        <v>2</v>
      </c>
      <c r="M140" s="31">
        <f>LOOKUP(K140,Juris_lookup!$B$1:$B$14,Juris_lookup!$A$1:$A$14)</f>
        <v>3</v>
      </c>
      <c r="N140" s="31" t="str">
        <f t="shared" si="10"/>
        <v/>
      </c>
      <c r="O140" s="31" t="str">
        <f t="shared" si="11"/>
        <v>County</v>
      </c>
      <c r="P140" s="39">
        <v>2</v>
      </c>
      <c r="Q140" s="39">
        <v>4</v>
      </c>
      <c r="R140" s="39">
        <v>335063.81981305999</v>
      </c>
      <c r="S140" s="39">
        <v>297014.79965990002</v>
      </c>
      <c r="T140" s="29">
        <f t="shared" si="12"/>
        <v>6</v>
      </c>
      <c r="U140" s="30">
        <v>0</v>
      </c>
      <c r="V140" s="30">
        <v>1</v>
      </c>
      <c r="W140" s="30">
        <v>1</v>
      </c>
      <c r="X140" s="30">
        <v>2</v>
      </c>
      <c r="Y140" s="35">
        <v>2</v>
      </c>
      <c r="Z140" s="37">
        <f t="shared" si="13"/>
        <v>53.96</v>
      </c>
      <c r="AA140" s="17">
        <v>56747</v>
      </c>
    </row>
    <row r="141" spans="1:27" s="17" customFormat="1" ht="12.75" x14ac:dyDescent="0.2">
      <c r="A141" s="38">
        <f t="shared" si="8"/>
        <v>122</v>
      </c>
      <c r="B141" s="32">
        <f t="shared" si="9"/>
        <v>25</v>
      </c>
      <c r="C141" s="40" t="s">
        <v>37</v>
      </c>
      <c r="D141" s="41" t="s">
        <v>73</v>
      </c>
      <c r="E141" s="33">
        <v>8000620</v>
      </c>
      <c r="F141" s="31">
        <v>5.9530000000000003</v>
      </c>
      <c r="G141" s="31">
        <v>8091004</v>
      </c>
      <c r="H141" s="31" t="s">
        <v>71</v>
      </c>
      <c r="I141" s="31" t="s">
        <v>72</v>
      </c>
      <c r="J141" s="31" t="s">
        <v>23</v>
      </c>
      <c r="K141" s="31" t="s">
        <v>28</v>
      </c>
      <c r="L141" s="31">
        <f>LOOKUP(J141,Juris_lookup!$B$1:$B$14,Juris_lookup!$A$1:$A$14)</f>
        <v>2</v>
      </c>
      <c r="M141" s="31">
        <f>LOOKUP(K141,Juris_lookup!$B$1:$B$14,Juris_lookup!$A$1:$A$14)</f>
        <v>3</v>
      </c>
      <c r="N141" s="31" t="str">
        <f t="shared" si="10"/>
        <v/>
      </c>
      <c r="O141" s="31" t="str">
        <f t="shared" si="11"/>
        <v>County</v>
      </c>
      <c r="P141" s="39">
        <v>3</v>
      </c>
      <c r="Q141" s="39">
        <v>4</v>
      </c>
      <c r="R141" s="39">
        <v>249297.45958505999</v>
      </c>
      <c r="S141" s="39">
        <v>340228.87996891001</v>
      </c>
      <c r="T141" s="29">
        <f t="shared" si="12"/>
        <v>24</v>
      </c>
      <c r="U141" s="30">
        <v>0</v>
      </c>
      <c r="V141" s="30">
        <v>0</v>
      </c>
      <c r="W141" s="30">
        <v>1</v>
      </c>
      <c r="X141" s="30">
        <v>4</v>
      </c>
      <c r="Y141" s="35">
        <v>19</v>
      </c>
      <c r="Z141" s="37">
        <f t="shared" si="13"/>
        <v>53.91</v>
      </c>
      <c r="AA141" s="17">
        <v>1645</v>
      </c>
    </row>
    <row r="142" spans="1:27" s="17" customFormat="1" ht="12.75" x14ac:dyDescent="0.2">
      <c r="A142" s="38">
        <f t="shared" si="8"/>
        <v>123</v>
      </c>
      <c r="B142" s="32">
        <f t="shared" si="9"/>
        <v>43</v>
      </c>
      <c r="C142" s="40" t="s">
        <v>21</v>
      </c>
      <c r="D142" s="41" t="s">
        <v>119</v>
      </c>
      <c r="E142" s="33">
        <v>4000605</v>
      </c>
      <c r="F142" s="31">
        <v>0.44700000000000001</v>
      </c>
      <c r="G142" s="31">
        <v>4081614</v>
      </c>
      <c r="H142" s="31" t="s">
        <v>216</v>
      </c>
      <c r="I142" s="31" t="s">
        <v>404</v>
      </c>
      <c r="J142" s="31" t="s">
        <v>23</v>
      </c>
      <c r="K142" s="31" t="s">
        <v>28</v>
      </c>
      <c r="L142" s="31">
        <f>LOOKUP(J142,Juris_lookup!$B$1:$B$14,Juris_lookup!$A$1:$A$14)</f>
        <v>2</v>
      </c>
      <c r="M142" s="31">
        <f>LOOKUP(K142,Juris_lookup!$B$1:$B$14,Juris_lookup!$A$1:$A$14)</f>
        <v>3</v>
      </c>
      <c r="N142" s="31" t="str">
        <f t="shared" si="10"/>
        <v/>
      </c>
      <c r="O142" s="31" t="str">
        <f t="shared" si="11"/>
        <v>County</v>
      </c>
      <c r="P142" s="39">
        <v>2</v>
      </c>
      <c r="Q142" s="39">
        <v>3</v>
      </c>
      <c r="R142" s="39">
        <v>322447.34994093003</v>
      </c>
      <c r="S142" s="39">
        <v>397883.67021770001</v>
      </c>
      <c r="T142" s="29">
        <f t="shared" si="12"/>
        <v>9</v>
      </c>
      <c r="U142" s="30">
        <v>0</v>
      </c>
      <c r="V142" s="30">
        <v>0</v>
      </c>
      <c r="W142" s="30">
        <v>2</v>
      </c>
      <c r="X142" s="30">
        <v>5</v>
      </c>
      <c r="Y142" s="35">
        <v>2</v>
      </c>
      <c r="Z142" s="37">
        <f t="shared" si="13"/>
        <v>53.64</v>
      </c>
      <c r="AA142" s="17">
        <v>10871</v>
      </c>
    </row>
    <row r="143" spans="1:27" s="17" customFormat="1" ht="12.75" x14ac:dyDescent="0.2">
      <c r="A143" s="38">
        <f t="shared" si="8"/>
        <v>123</v>
      </c>
      <c r="B143" s="32">
        <f t="shared" si="9"/>
        <v>43</v>
      </c>
      <c r="C143" s="40" t="s">
        <v>21</v>
      </c>
      <c r="D143" s="41" t="s">
        <v>119</v>
      </c>
      <c r="E143" s="33">
        <v>4000607</v>
      </c>
      <c r="F143" s="31">
        <v>0.69699999999999995</v>
      </c>
      <c r="G143" s="31" t="s">
        <v>948</v>
      </c>
      <c r="H143" s="31" t="s">
        <v>217</v>
      </c>
      <c r="I143" s="31" t="s">
        <v>405</v>
      </c>
      <c r="J143" s="31" t="s">
        <v>23</v>
      </c>
      <c r="K143" s="31" t="s">
        <v>82</v>
      </c>
      <c r="L143" s="31">
        <f>LOOKUP(J143,Juris_lookup!$B$1:$B$14,Juris_lookup!$A$1:$A$14)</f>
        <v>2</v>
      </c>
      <c r="M143" s="31">
        <f>LOOKUP(K143,Juris_lookup!$B$1:$B$14,Juris_lookup!$A$1:$A$14)</f>
        <v>13</v>
      </c>
      <c r="N143" s="31" t="str">
        <f t="shared" si="10"/>
        <v/>
      </c>
      <c r="O143" s="31" t="str">
        <f t="shared" si="11"/>
        <v>County</v>
      </c>
      <c r="P143" s="39">
        <v>2</v>
      </c>
      <c r="Q143" s="39">
        <v>4</v>
      </c>
      <c r="R143" s="39">
        <v>324940.44004429999</v>
      </c>
      <c r="S143" s="39">
        <v>400914.71989067999</v>
      </c>
      <c r="T143" s="29">
        <f t="shared" si="12"/>
        <v>9</v>
      </c>
      <c r="U143" s="30">
        <v>0</v>
      </c>
      <c r="V143" s="30">
        <v>0</v>
      </c>
      <c r="W143" s="30">
        <v>2</v>
      </c>
      <c r="X143" s="30">
        <v>5</v>
      </c>
      <c r="Y143" s="35">
        <v>2</v>
      </c>
      <c r="Z143" s="37">
        <f t="shared" si="13"/>
        <v>53.64</v>
      </c>
      <c r="AA143" s="17">
        <v>11679</v>
      </c>
    </row>
    <row r="144" spans="1:27" s="17" customFormat="1" ht="12.75" x14ac:dyDescent="0.2">
      <c r="A144" s="38">
        <f t="shared" si="8"/>
        <v>125</v>
      </c>
      <c r="B144" s="32">
        <f t="shared" si="9"/>
        <v>25</v>
      </c>
      <c r="C144" s="40" t="s">
        <v>51</v>
      </c>
      <c r="D144" s="41" t="s">
        <v>172</v>
      </c>
      <c r="E144" s="33">
        <v>3000608</v>
      </c>
      <c r="F144" s="31">
        <v>1.1830000000000001</v>
      </c>
      <c r="G144" s="31">
        <v>3221252</v>
      </c>
      <c r="H144" s="31" t="s">
        <v>210</v>
      </c>
      <c r="I144" s="31" t="s">
        <v>170</v>
      </c>
      <c r="J144" s="31" t="s">
        <v>23</v>
      </c>
      <c r="K144" s="31" t="s">
        <v>28</v>
      </c>
      <c r="L144" s="31">
        <f>LOOKUP(J144,Juris_lookup!$B$1:$B$14,Juris_lookup!$A$1:$A$14)</f>
        <v>2</v>
      </c>
      <c r="M144" s="31">
        <f>LOOKUP(K144,Juris_lookup!$B$1:$B$14,Juris_lookup!$A$1:$A$14)</f>
        <v>3</v>
      </c>
      <c r="N144" s="31" t="str">
        <f t="shared" si="10"/>
        <v/>
      </c>
      <c r="O144" s="31" t="str">
        <f t="shared" si="11"/>
        <v>County</v>
      </c>
      <c r="P144" s="39">
        <v>2</v>
      </c>
      <c r="Q144" s="39">
        <v>4</v>
      </c>
      <c r="R144" s="39">
        <v>357628.28986744001</v>
      </c>
      <c r="S144" s="39">
        <v>410273.27010525001</v>
      </c>
      <c r="T144" s="29">
        <f t="shared" si="12"/>
        <v>10</v>
      </c>
      <c r="U144" s="30">
        <v>0</v>
      </c>
      <c r="V144" s="30">
        <v>1</v>
      </c>
      <c r="W144" s="30">
        <v>0</v>
      </c>
      <c r="X144" s="30">
        <v>3</v>
      </c>
      <c r="Y144" s="35">
        <v>6</v>
      </c>
      <c r="Z144" s="37">
        <f t="shared" si="13"/>
        <v>53.35</v>
      </c>
      <c r="AA144" s="17">
        <v>26963</v>
      </c>
    </row>
    <row r="145" spans="1:27" s="17" customFormat="1" ht="12.75" x14ac:dyDescent="0.2">
      <c r="A145" s="38">
        <f t="shared" si="8"/>
        <v>126</v>
      </c>
      <c r="B145" s="32">
        <f t="shared" si="9"/>
        <v>45</v>
      </c>
      <c r="C145" s="40" t="s">
        <v>21</v>
      </c>
      <c r="D145" s="41" t="s">
        <v>90</v>
      </c>
      <c r="E145" s="33">
        <v>4000705</v>
      </c>
      <c r="F145" s="31">
        <v>3.34</v>
      </c>
      <c r="G145" s="31">
        <v>4000704</v>
      </c>
      <c r="H145" s="31" t="s">
        <v>123</v>
      </c>
      <c r="I145" s="31" t="s">
        <v>140</v>
      </c>
      <c r="J145" s="31" t="s">
        <v>23</v>
      </c>
      <c r="K145" s="31" t="s">
        <v>23</v>
      </c>
      <c r="L145" s="31">
        <f>LOOKUP(J145,Juris_lookup!$B$1:$B$14,Juris_lookup!$A$1:$A$14)</f>
        <v>2</v>
      </c>
      <c r="M145" s="31">
        <f>LOOKUP(K145,Juris_lookup!$B$1:$B$14,Juris_lookup!$A$1:$A$14)</f>
        <v>2</v>
      </c>
      <c r="N145" s="31" t="str">
        <f t="shared" si="10"/>
        <v/>
      </c>
      <c r="O145" s="31" t="str">
        <f t="shared" si="11"/>
        <v>County</v>
      </c>
      <c r="P145" s="39">
        <v>3</v>
      </c>
      <c r="Q145" s="39">
        <v>4</v>
      </c>
      <c r="R145" s="39">
        <v>354256.83999294997</v>
      </c>
      <c r="S145" s="39">
        <v>326918.84009228001</v>
      </c>
      <c r="T145" s="29">
        <f t="shared" si="12"/>
        <v>13</v>
      </c>
      <c r="U145" s="30">
        <v>0</v>
      </c>
      <c r="V145" s="30">
        <v>0</v>
      </c>
      <c r="W145" s="30">
        <v>1</v>
      </c>
      <c r="X145" s="30">
        <v>6</v>
      </c>
      <c r="Y145" s="35">
        <v>6</v>
      </c>
      <c r="Z145" s="37">
        <f t="shared" si="13"/>
        <v>53.03</v>
      </c>
      <c r="AA145" s="17">
        <v>25478</v>
      </c>
    </row>
    <row r="146" spans="1:27" s="17" customFormat="1" ht="12.75" x14ac:dyDescent="0.2">
      <c r="A146" s="38">
        <f t="shared" si="8"/>
        <v>127</v>
      </c>
      <c r="B146" s="32">
        <f t="shared" si="9"/>
        <v>32</v>
      </c>
      <c r="C146" s="40" t="s">
        <v>26</v>
      </c>
      <c r="D146" s="41" t="s">
        <v>34</v>
      </c>
      <c r="E146" s="33">
        <v>11111556</v>
      </c>
      <c r="F146" s="31">
        <v>0.58799999999999997</v>
      </c>
      <c r="G146" s="31">
        <v>11111558</v>
      </c>
      <c r="H146" s="31" t="s">
        <v>141</v>
      </c>
      <c r="I146" s="31" t="s">
        <v>142</v>
      </c>
      <c r="J146" s="31" t="s">
        <v>28</v>
      </c>
      <c r="K146" s="31" t="s">
        <v>28</v>
      </c>
      <c r="L146" s="31">
        <f>LOOKUP(J146,Juris_lookup!$B$1:$B$14,Juris_lookup!$A$1:$A$14)</f>
        <v>3</v>
      </c>
      <c r="M146" s="31">
        <f>LOOKUP(K146,Juris_lookup!$B$1:$B$14,Juris_lookup!$A$1:$A$14)</f>
        <v>3</v>
      </c>
      <c r="N146" s="31" t="str">
        <f t="shared" si="10"/>
        <v/>
      </c>
      <c r="O146" s="31" t="str">
        <f t="shared" si="11"/>
        <v>Municipal</v>
      </c>
      <c r="P146" s="39">
        <v>3</v>
      </c>
      <c r="Q146" s="39">
        <v>4</v>
      </c>
      <c r="R146" s="39">
        <v>420973.35988283</v>
      </c>
      <c r="S146" s="39">
        <v>507136.87002953002</v>
      </c>
      <c r="T146" s="29">
        <f t="shared" si="12"/>
        <v>18</v>
      </c>
      <c r="U146" s="30">
        <v>0</v>
      </c>
      <c r="V146" s="30">
        <v>0</v>
      </c>
      <c r="W146" s="30">
        <v>1</v>
      </c>
      <c r="X146" s="30">
        <v>5</v>
      </c>
      <c r="Y146" s="35">
        <v>12</v>
      </c>
      <c r="Z146" s="37">
        <f t="shared" si="13"/>
        <v>52.97</v>
      </c>
      <c r="AA146" s="17">
        <v>49344</v>
      </c>
    </row>
    <row r="147" spans="1:27" s="17" customFormat="1" ht="12.75" x14ac:dyDescent="0.2">
      <c r="A147" s="38">
        <f t="shared" si="8"/>
        <v>127</v>
      </c>
      <c r="B147" s="32">
        <f t="shared" si="9"/>
        <v>46</v>
      </c>
      <c r="C147" s="40" t="s">
        <v>21</v>
      </c>
      <c r="D147" s="41" t="s">
        <v>90</v>
      </c>
      <c r="E147" s="33" t="s">
        <v>935</v>
      </c>
      <c r="F147" s="31">
        <v>1.66</v>
      </c>
      <c r="G147" s="31">
        <v>4000704</v>
      </c>
      <c r="H147" s="31" t="s">
        <v>88</v>
      </c>
      <c r="I147" s="31" t="s">
        <v>140</v>
      </c>
      <c r="J147" s="31" t="s">
        <v>23</v>
      </c>
      <c r="K147" s="31" t="s">
        <v>23</v>
      </c>
      <c r="L147" s="31">
        <f>LOOKUP(J147,Juris_lookup!$B$1:$B$14,Juris_lookup!$A$1:$A$14)</f>
        <v>2</v>
      </c>
      <c r="M147" s="31">
        <f>LOOKUP(K147,Juris_lookup!$B$1:$B$14,Juris_lookup!$A$1:$A$14)</f>
        <v>2</v>
      </c>
      <c r="N147" s="31" t="str">
        <f t="shared" si="10"/>
        <v/>
      </c>
      <c r="O147" s="31" t="str">
        <f t="shared" si="11"/>
        <v>County</v>
      </c>
      <c r="P147" s="39">
        <v>2</v>
      </c>
      <c r="Q147" s="39">
        <v>3</v>
      </c>
      <c r="R147" s="39">
        <v>358107.22009845998</v>
      </c>
      <c r="S147" s="39">
        <v>319651.07988258998</v>
      </c>
      <c r="T147" s="29">
        <f t="shared" si="12"/>
        <v>18</v>
      </c>
      <c r="U147" s="30">
        <v>0</v>
      </c>
      <c r="V147" s="30">
        <v>0</v>
      </c>
      <c r="W147" s="30">
        <v>1</v>
      </c>
      <c r="X147" s="30">
        <v>5</v>
      </c>
      <c r="Y147" s="35">
        <v>12</v>
      </c>
      <c r="Z147" s="37">
        <f t="shared" si="13"/>
        <v>52.97</v>
      </c>
      <c r="AA147" s="17">
        <v>27138</v>
      </c>
    </row>
    <row r="148" spans="1:27" s="17" customFormat="1" ht="12.75" x14ac:dyDescent="0.2">
      <c r="A148" s="38">
        <f t="shared" ref="A148:A211" si="14">_xlfn.RANK.EQ(Z148,$Z$20:$Z$222,0)</f>
        <v>129</v>
      </c>
      <c r="B148" s="32">
        <f t="shared" ref="B148:B211" si="15">SUMPRODUCT(--(C148=$C$20:$C$222),--(A148&gt;$A$20:$A$222))+1</f>
        <v>33</v>
      </c>
      <c r="C148" s="40" t="s">
        <v>26</v>
      </c>
      <c r="D148" s="41" t="s">
        <v>34</v>
      </c>
      <c r="E148" s="33">
        <v>11000606</v>
      </c>
      <c r="F148" s="31">
        <v>0.14199999999999999</v>
      </c>
      <c r="G148" s="31" t="s">
        <v>946</v>
      </c>
      <c r="H148" s="31" t="s">
        <v>62</v>
      </c>
      <c r="I148" s="31" t="s">
        <v>190</v>
      </c>
      <c r="J148" s="31" t="s">
        <v>23</v>
      </c>
      <c r="K148" s="31" t="s">
        <v>82</v>
      </c>
      <c r="L148" s="31">
        <f>LOOKUP(J148,Juris_lookup!$B$1:$B$14,Juris_lookup!$A$1:$A$14)</f>
        <v>2</v>
      </c>
      <c r="M148" s="31">
        <f>LOOKUP(K148,Juris_lookup!$B$1:$B$14,Juris_lookup!$A$1:$A$14)</f>
        <v>13</v>
      </c>
      <c r="N148" s="31" t="str">
        <f t="shared" ref="N148:N211" si="16">IF(L148&gt;M148, "FLAG","")</f>
        <v/>
      </c>
      <c r="O148" s="31" t="str">
        <f t="shared" ref="O148:O211" si="17">IF(N148="", J148,K148)</f>
        <v>County</v>
      </c>
      <c r="P148" s="39">
        <v>2</v>
      </c>
      <c r="Q148" s="39">
        <v>4</v>
      </c>
      <c r="R148" s="39">
        <v>420487.95005831</v>
      </c>
      <c r="S148" s="39">
        <v>502799.99009057001</v>
      </c>
      <c r="T148" s="29">
        <f t="shared" ref="T148:T211" si="18">SUM(U148:Y148)</f>
        <v>10</v>
      </c>
      <c r="U148" s="30">
        <v>0</v>
      </c>
      <c r="V148" s="30">
        <v>1</v>
      </c>
      <c r="W148" s="30">
        <v>1</v>
      </c>
      <c r="X148" s="30">
        <v>1</v>
      </c>
      <c r="Y148" s="35">
        <v>7</v>
      </c>
      <c r="Z148" s="37">
        <f t="shared" ref="Z148:Z211" si="19">U148*29.17+V148*29.17+W148*10.67+X148*6.06+Y148</f>
        <v>52.900000000000006</v>
      </c>
      <c r="AA148" s="17">
        <v>49136</v>
      </c>
    </row>
    <row r="149" spans="1:27" s="17" customFormat="1" ht="12.75" x14ac:dyDescent="0.2">
      <c r="A149" s="38">
        <f t="shared" si="14"/>
        <v>130</v>
      </c>
      <c r="B149" s="32">
        <f t="shared" si="15"/>
        <v>26</v>
      </c>
      <c r="C149" s="40" t="s">
        <v>37</v>
      </c>
      <c r="D149" s="41" t="s">
        <v>38</v>
      </c>
      <c r="E149" s="33">
        <v>8000651</v>
      </c>
      <c r="F149" s="31">
        <v>2.67</v>
      </c>
      <c r="G149" s="31">
        <v>8000654</v>
      </c>
      <c r="H149" s="31" t="s">
        <v>155</v>
      </c>
      <c r="I149" s="31" t="s">
        <v>60</v>
      </c>
      <c r="J149" s="31" t="s">
        <v>23</v>
      </c>
      <c r="K149" s="31" t="s">
        <v>23</v>
      </c>
      <c r="L149" s="31">
        <f>LOOKUP(J149,Juris_lookup!$B$1:$B$14,Juris_lookup!$A$1:$A$14)</f>
        <v>2</v>
      </c>
      <c r="M149" s="31">
        <f>LOOKUP(K149,Juris_lookup!$B$1:$B$14,Juris_lookup!$A$1:$A$14)</f>
        <v>2</v>
      </c>
      <c r="N149" s="31" t="str">
        <f t="shared" si="16"/>
        <v/>
      </c>
      <c r="O149" s="31" t="str">
        <f t="shared" si="17"/>
        <v>County</v>
      </c>
      <c r="P149" s="39">
        <v>2</v>
      </c>
      <c r="Q149" s="39">
        <v>4</v>
      </c>
      <c r="R149" s="39">
        <v>327647.85034641001</v>
      </c>
      <c r="S149" s="39">
        <v>332530.96008623001</v>
      </c>
      <c r="T149" s="29">
        <f t="shared" si="18"/>
        <v>17</v>
      </c>
      <c r="U149" s="30">
        <v>0</v>
      </c>
      <c r="V149" s="30">
        <v>0</v>
      </c>
      <c r="W149" s="30">
        <v>0</v>
      </c>
      <c r="X149" s="30">
        <v>7</v>
      </c>
      <c r="Y149" s="35">
        <v>10</v>
      </c>
      <c r="Z149" s="37">
        <f t="shared" si="19"/>
        <v>52.419999999999995</v>
      </c>
      <c r="AA149" s="17">
        <v>12818</v>
      </c>
    </row>
    <row r="150" spans="1:27" s="17" customFormat="1" ht="12.75" x14ac:dyDescent="0.2">
      <c r="A150" s="38">
        <f t="shared" si="14"/>
        <v>131</v>
      </c>
      <c r="B150" s="32">
        <f t="shared" si="15"/>
        <v>27</v>
      </c>
      <c r="C150" s="40" t="s">
        <v>37</v>
      </c>
      <c r="D150" s="41" t="s">
        <v>38</v>
      </c>
      <c r="E150" s="33">
        <v>8000654</v>
      </c>
      <c r="F150" s="31">
        <v>5.63</v>
      </c>
      <c r="G150" s="31">
        <v>8000639</v>
      </c>
      <c r="H150" s="31" t="s">
        <v>60</v>
      </c>
      <c r="I150" s="31" t="s">
        <v>266</v>
      </c>
      <c r="J150" s="31" t="s">
        <v>23</v>
      </c>
      <c r="K150" s="31" t="s">
        <v>23</v>
      </c>
      <c r="L150" s="31">
        <f>LOOKUP(J150,Juris_lookup!$B$1:$B$14,Juris_lookup!$A$1:$A$14)</f>
        <v>2</v>
      </c>
      <c r="M150" s="31">
        <f>LOOKUP(K150,Juris_lookup!$B$1:$B$14,Juris_lookup!$A$1:$A$14)</f>
        <v>2</v>
      </c>
      <c r="N150" s="31" t="str">
        <f t="shared" si="16"/>
        <v/>
      </c>
      <c r="O150" s="31" t="str">
        <f t="shared" si="17"/>
        <v>County</v>
      </c>
      <c r="P150" s="39">
        <v>2</v>
      </c>
      <c r="Q150" s="39">
        <v>4</v>
      </c>
      <c r="R150" s="39">
        <v>330462.06036260002</v>
      </c>
      <c r="S150" s="39">
        <v>330473.29011494998</v>
      </c>
      <c r="T150" s="29">
        <f t="shared" si="18"/>
        <v>9</v>
      </c>
      <c r="U150" s="30">
        <v>1</v>
      </c>
      <c r="V150" s="30">
        <v>0</v>
      </c>
      <c r="W150" s="30">
        <v>0</v>
      </c>
      <c r="X150" s="30">
        <v>3</v>
      </c>
      <c r="Y150" s="35">
        <v>5</v>
      </c>
      <c r="Z150" s="37">
        <f t="shared" si="19"/>
        <v>52.35</v>
      </c>
      <c r="AA150" s="17">
        <v>13998</v>
      </c>
    </row>
    <row r="151" spans="1:27" s="17" customFormat="1" ht="12.75" x14ac:dyDescent="0.2">
      <c r="A151" s="38">
        <f t="shared" si="14"/>
        <v>132</v>
      </c>
      <c r="B151" s="32">
        <f t="shared" si="15"/>
        <v>26</v>
      </c>
      <c r="C151" s="40" t="s">
        <v>51</v>
      </c>
      <c r="D151" s="41" t="s">
        <v>223</v>
      </c>
      <c r="E151" s="33">
        <v>3000616</v>
      </c>
      <c r="F151" s="31">
        <v>3.31</v>
      </c>
      <c r="G151" s="31">
        <v>3000618</v>
      </c>
      <c r="H151" s="31" t="s">
        <v>147</v>
      </c>
      <c r="I151" s="31" t="s">
        <v>275</v>
      </c>
      <c r="J151" s="31" t="s">
        <v>23</v>
      </c>
      <c r="K151" s="31" t="s">
        <v>28</v>
      </c>
      <c r="L151" s="31">
        <f>LOOKUP(J151,Juris_lookup!$B$1:$B$14,Juris_lookup!$A$1:$A$14)</f>
        <v>2</v>
      </c>
      <c r="M151" s="31">
        <f>LOOKUP(K151,Juris_lookup!$B$1:$B$14,Juris_lookup!$A$1:$A$14)</f>
        <v>3</v>
      </c>
      <c r="N151" s="31" t="str">
        <f t="shared" si="16"/>
        <v/>
      </c>
      <c r="O151" s="31" t="str">
        <f t="shared" si="17"/>
        <v>County</v>
      </c>
      <c r="P151" s="39">
        <v>3</v>
      </c>
      <c r="Q151" s="39">
        <v>4</v>
      </c>
      <c r="R151" s="39">
        <v>373866.28979277</v>
      </c>
      <c r="S151" s="39">
        <v>394199.71987897001</v>
      </c>
      <c r="T151" s="29">
        <f t="shared" si="18"/>
        <v>12</v>
      </c>
      <c r="U151" s="30">
        <v>0</v>
      </c>
      <c r="V151" s="30">
        <v>0</v>
      </c>
      <c r="W151" s="30">
        <v>1</v>
      </c>
      <c r="X151" s="30">
        <v>6</v>
      </c>
      <c r="Y151" s="35">
        <v>5</v>
      </c>
      <c r="Z151" s="37">
        <f t="shared" si="19"/>
        <v>52.03</v>
      </c>
      <c r="AA151" s="17">
        <v>14757</v>
      </c>
    </row>
    <row r="152" spans="1:27" s="17" customFormat="1" ht="12.75" x14ac:dyDescent="0.2">
      <c r="A152" s="38">
        <f t="shared" si="14"/>
        <v>132</v>
      </c>
      <c r="B152" s="32">
        <f t="shared" si="15"/>
        <v>28</v>
      </c>
      <c r="C152" s="40" t="s">
        <v>37</v>
      </c>
      <c r="D152" s="41" t="s">
        <v>38</v>
      </c>
      <c r="E152" s="33">
        <v>8000630</v>
      </c>
      <c r="F152" s="31">
        <v>0.79300000000000004</v>
      </c>
      <c r="G152" s="31">
        <v>8000639</v>
      </c>
      <c r="H152" s="31" t="s">
        <v>53</v>
      </c>
      <c r="I152" s="31" t="s">
        <v>266</v>
      </c>
      <c r="J152" s="31" t="s">
        <v>23</v>
      </c>
      <c r="K152" s="31" t="s">
        <v>23</v>
      </c>
      <c r="L152" s="31">
        <f>LOOKUP(J152,Juris_lookup!$B$1:$B$14,Juris_lookup!$A$1:$A$14)</f>
        <v>2</v>
      </c>
      <c r="M152" s="31">
        <f>LOOKUP(K152,Juris_lookup!$B$1:$B$14,Juris_lookup!$A$1:$A$14)</f>
        <v>2</v>
      </c>
      <c r="N152" s="31" t="str">
        <f t="shared" si="16"/>
        <v/>
      </c>
      <c r="O152" s="31" t="str">
        <f t="shared" si="17"/>
        <v>County</v>
      </c>
      <c r="P152" s="39">
        <v>2</v>
      </c>
      <c r="Q152" s="39">
        <v>4</v>
      </c>
      <c r="R152" s="39">
        <v>331907.89977083</v>
      </c>
      <c r="S152" s="39">
        <v>331677.520234</v>
      </c>
      <c r="T152" s="29">
        <f t="shared" si="18"/>
        <v>12</v>
      </c>
      <c r="U152" s="30">
        <v>0</v>
      </c>
      <c r="V152" s="30">
        <v>0</v>
      </c>
      <c r="W152" s="30">
        <v>1</v>
      </c>
      <c r="X152" s="30">
        <v>6</v>
      </c>
      <c r="Y152" s="35">
        <v>5</v>
      </c>
      <c r="Z152" s="37">
        <f t="shared" si="19"/>
        <v>52.03</v>
      </c>
      <c r="AA152" s="17">
        <v>33420</v>
      </c>
    </row>
    <row r="153" spans="1:27" s="17" customFormat="1" ht="12.75" x14ac:dyDescent="0.2">
      <c r="A153" s="38">
        <f t="shared" si="14"/>
        <v>134</v>
      </c>
      <c r="B153" s="32">
        <f t="shared" si="15"/>
        <v>47</v>
      </c>
      <c r="C153" s="40" t="s">
        <v>21</v>
      </c>
      <c r="D153" s="41" t="s">
        <v>48</v>
      </c>
      <c r="E153" s="33">
        <v>4000644</v>
      </c>
      <c r="F153" s="31">
        <v>2.81</v>
      </c>
      <c r="G153" s="31">
        <v>4000626</v>
      </c>
      <c r="H153" s="31" t="s">
        <v>68</v>
      </c>
      <c r="I153" s="31" t="s">
        <v>150</v>
      </c>
      <c r="J153" s="31" t="s">
        <v>23</v>
      </c>
      <c r="K153" s="31" t="s">
        <v>23</v>
      </c>
      <c r="L153" s="31">
        <f>LOOKUP(J153,Juris_lookup!$B$1:$B$14,Juris_lookup!$A$1:$A$14)</f>
        <v>2</v>
      </c>
      <c r="M153" s="31">
        <f>LOOKUP(K153,Juris_lookup!$B$1:$B$14,Juris_lookup!$A$1:$A$14)</f>
        <v>2</v>
      </c>
      <c r="N153" s="31" t="str">
        <f t="shared" si="16"/>
        <v/>
      </c>
      <c r="O153" s="31" t="str">
        <f t="shared" si="17"/>
        <v>County</v>
      </c>
      <c r="P153" s="39">
        <v>2</v>
      </c>
      <c r="Q153" s="39">
        <v>4</v>
      </c>
      <c r="R153" s="39">
        <v>343271.42985784</v>
      </c>
      <c r="S153" s="39">
        <v>401608.30025973998</v>
      </c>
      <c r="T153" s="29">
        <f t="shared" si="18"/>
        <v>17</v>
      </c>
      <c r="U153" s="30">
        <v>0</v>
      </c>
      <c r="V153" s="30">
        <v>0</v>
      </c>
      <c r="W153" s="30">
        <v>1</v>
      </c>
      <c r="X153" s="30">
        <v>5</v>
      </c>
      <c r="Y153" s="35">
        <v>11</v>
      </c>
      <c r="Z153" s="37">
        <f t="shared" si="19"/>
        <v>51.97</v>
      </c>
      <c r="AA153" s="17">
        <v>20452</v>
      </c>
    </row>
    <row r="154" spans="1:27" s="17" customFormat="1" ht="12.75" x14ac:dyDescent="0.2">
      <c r="A154" s="38">
        <f t="shared" si="14"/>
        <v>135</v>
      </c>
      <c r="B154" s="32">
        <f t="shared" si="15"/>
        <v>27</v>
      </c>
      <c r="C154" s="40" t="s">
        <v>51</v>
      </c>
      <c r="D154" s="41" t="s">
        <v>65</v>
      </c>
      <c r="E154" s="33">
        <v>3000626</v>
      </c>
      <c r="F154" s="31">
        <v>3.823</v>
      </c>
      <c r="G154" s="31">
        <v>3381184</v>
      </c>
      <c r="H154" s="31" t="s">
        <v>215</v>
      </c>
      <c r="I154" s="31" t="s">
        <v>411</v>
      </c>
      <c r="J154" s="31" t="s">
        <v>23</v>
      </c>
      <c r="K154" s="31" t="s">
        <v>28</v>
      </c>
      <c r="L154" s="31">
        <f>LOOKUP(J154,Juris_lookup!$B$1:$B$14,Juris_lookup!$A$1:$A$14)</f>
        <v>2</v>
      </c>
      <c r="M154" s="31">
        <f>LOOKUP(K154,Juris_lookup!$B$1:$B$14,Juris_lookup!$A$1:$A$14)</f>
        <v>3</v>
      </c>
      <c r="N154" s="31" t="str">
        <f t="shared" si="16"/>
        <v/>
      </c>
      <c r="O154" s="31" t="str">
        <f t="shared" si="17"/>
        <v>County</v>
      </c>
      <c r="P154" s="39">
        <v>2</v>
      </c>
      <c r="Q154" s="39">
        <v>4</v>
      </c>
      <c r="R154" s="39">
        <v>382133.24961457</v>
      </c>
      <c r="S154" s="39">
        <v>431950.04967024003</v>
      </c>
      <c r="T154" s="29">
        <f t="shared" si="18"/>
        <v>9</v>
      </c>
      <c r="U154" s="30">
        <v>0</v>
      </c>
      <c r="V154" s="30">
        <v>1</v>
      </c>
      <c r="W154" s="30">
        <v>1</v>
      </c>
      <c r="X154" s="30">
        <v>1</v>
      </c>
      <c r="Y154" s="35">
        <v>6</v>
      </c>
      <c r="Z154" s="37">
        <f t="shared" si="19"/>
        <v>51.900000000000006</v>
      </c>
      <c r="AA154" s="17">
        <v>35821</v>
      </c>
    </row>
    <row r="155" spans="1:27" s="17" customFormat="1" ht="12.75" x14ac:dyDescent="0.2">
      <c r="A155" s="38">
        <f t="shared" si="14"/>
        <v>136</v>
      </c>
      <c r="B155" s="32">
        <f t="shared" si="15"/>
        <v>34</v>
      </c>
      <c r="C155" s="40" t="s">
        <v>26</v>
      </c>
      <c r="D155" s="41" t="s">
        <v>31</v>
      </c>
      <c r="E155" s="33">
        <v>11000672</v>
      </c>
      <c r="F155" s="31">
        <v>1.4790000000000001</v>
      </c>
      <c r="G155" s="31">
        <v>11031998</v>
      </c>
      <c r="H155" s="31" t="s">
        <v>187</v>
      </c>
      <c r="I155" s="31" t="s">
        <v>480</v>
      </c>
      <c r="J155" s="31" t="s">
        <v>23</v>
      </c>
      <c r="K155" s="31" t="s">
        <v>28</v>
      </c>
      <c r="L155" s="31">
        <f>LOOKUP(J155,Juris_lookup!$B$1:$B$14,Juris_lookup!$A$1:$A$14)</f>
        <v>2</v>
      </c>
      <c r="M155" s="31">
        <f>LOOKUP(K155,Juris_lookup!$B$1:$B$14,Juris_lookup!$A$1:$A$14)</f>
        <v>3</v>
      </c>
      <c r="N155" s="31" t="str">
        <f t="shared" si="16"/>
        <v/>
      </c>
      <c r="O155" s="31" t="str">
        <f t="shared" si="17"/>
        <v>County</v>
      </c>
      <c r="P155" s="39">
        <v>2</v>
      </c>
      <c r="Q155" s="39">
        <v>4</v>
      </c>
      <c r="R155" s="39">
        <v>446346.07988476002</v>
      </c>
      <c r="S155" s="39">
        <v>487570.25015268999</v>
      </c>
      <c r="T155" s="29">
        <f t="shared" si="18"/>
        <v>8</v>
      </c>
      <c r="U155" s="30">
        <v>0</v>
      </c>
      <c r="V155" s="30">
        <v>0</v>
      </c>
      <c r="W155" s="30">
        <v>4</v>
      </c>
      <c r="X155" s="30">
        <v>1</v>
      </c>
      <c r="Y155" s="35">
        <v>3</v>
      </c>
      <c r="Z155" s="37">
        <f t="shared" si="19"/>
        <v>51.74</v>
      </c>
      <c r="AA155" s="17">
        <v>59117</v>
      </c>
    </row>
    <row r="156" spans="1:27" s="17" customFormat="1" ht="12.75" x14ac:dyDescent="0.2">
      <c r="A156" s="38">
        <f t="shared" si="14"/>
        <v>137</v>
      </c>
      <c r="B156" s="32">
        <f t="shared" si="15"/>
        <v>48</v>
      </c>
      <c r="C156" s="40" t="s">
        <v>21</v>
      </c>
      <c r="D156" s="41" t="s">
        <v>119</v>
      </c>
      <c r="E156" s="33">
        <v>4000607</v>
      </c>
      <c r="F156" s="31">
        <v>1.5169999999999999</v>
      </c>
      <c r="G156" s="31">
        <v>4081612</v>
      </c>
      <c r="H156" s="31" t="s">
        <v>217</v>
      </c>
      <c r="I156" s="31" t="s">
        <v>375</v>
      </c>
      <c r="J156" s="31" t="s">
        <v>23</v>
      </c>
      <c r="K156" s="31" t="s">
        <v>28</v>
      </c>
      <c r="L156" s="31">
        <f>LOOKUP(J156,Juris_lookup!$B$1:$B$14,Juris_lookup!$A$1:$A$14)</f>
        <v>2</v>
      </c>
      <c r="M156" s="31">
        <f>LOOKUP(K156,Juris_lookup!$B$1:$B$14,Juris_lookup!$A$1:$A$14)</f>
        <v>3</v>
      </c>
      <c r="N156" s="31" t="str">
        <f t="shared" si="16"/>
        <v/>
      </c>
      <c r="O156" s="31" t="str">
        <f t="shared" si="17"/>
        <v>County</v>
      </c>
      <c r="P156" s="39">
        <v>2</v>
      </c>
      <c r="Q156" s="39">
        <v>4</v>
      </c>
      <c r="R156" s="39">
        <v>320615.62016453</v>
      </c>
      <c r="S156" s="39">
        <v>400529.27995012997</v>
      </c>
      <c r="T156" s="29">
        <f t="shared" si="18"/>
        <v>7</v>
      </c>
      <c r="U156" s="30">
        <v>0</v>
      </c>
      <c r="V156" s="30">
        <v>0</v>
      </c>
      <c r="W156" s="30">
        <v>2</v>
      </c>
      <c r="X156" s="30">
        <v>5</v>
      </c>
      <c r="Y156" s="35">
        <v>0</v>
      </c>
      <c r="Z156" s="37">
        <f t="shared" si="19"/>
        <v>51.64</v>
      </c>
      <c r="AA156" s="17">
        <v>10237</v>
      </c>
    </row>
    <row r="157" spans="1:27" s="17" customFormat="1" ht="12.75" x14ac:dyDescent="0.2">
      <c r="A157" s="38">
        <f t="shared" si="14"/>
        <v>138</v>
      </c>
      <c r="B157" s="32">
        <f t="shared" si="15"/>
        <v>35</v>
      </c>
      <c r="C157" s="40" t="s">
        <v>26</v>
      </c>
      <c r="D157" s="41" t="s">
        <v>34</v>
      </c>
      <c r="E157" s="33">
        <v>33</v>
      </c>
      <c r="F157" s="31">
        <v>0.58599999999999997</v>
      </c>
      <c r="G157" s="31">
        <v>11111544</v>
      </c>
      <c r="H157" s="31" t="s">
        <v>107</v>
      </c>
      <c r="I157" s="31" t="s">
        <v>251</v>
      </c>
      <c r="J157" s="31" t="s">
        <v>28</v>
      </c>
      <c r="K157" s="31" t="s">
        <v>28</v>
      </c>
      <c r="L157" s="31">
        <f>LOOKUP(J157,Juris_lookup!$B$1:$B$14,Juris_lookup!$A$1:$A$14)</f>
        <v>3</v>
      </c>
      <c r="M157" s="31">
        <f>LOOKUP(K157,Juris_lookup!$B$1:$B$14,Juris_lookup!$A$1:$A$14)</f>
        <v>3</v>
      </c>
      <c r="N157" s="31" t="str">
        <f t="shared" si="16"/>
        <v/>
      </c>
      <c r="O157" s="31" t="str">
        <f t="shared" si="17"/>
        <v>Municipal</v>
      </c>
      <c r="P157" s="39">
        <v>2</v>
      </c>
      <c r="Q157" s="39">
        <v>4</v>
      </c>
      <c r="R157" s="39">
        <v>422981.70997303998</v>
      </c>
      <c r="S157" s="39">
        <v>504767.71014112001</v>
      </c>
      <c r="T157" s="29">
        <f t="shared" si="18"/>
        <v>12</v>
      </c>
      <c r="U157" s="30">
        <v>0</v>
      </c>
      <c r="V157" s="30">
        <v>0</v>
      </c>
      <c r="W157" s="30">
        <v>2</v>
      </c>
      <c r="X157" s="30">
        <v>4</v>
      </c>
      <c r="Y157" s="35">
        <v>6</v>
      </c>
      <c r="Z157" s="37">
        <f t="shared" si="19"/>
        <v>51.58</v>
      </c>
      <c r="AA157" s="17">
        <v>50182</v>
      </c>
    </row>
    <row r="158" spans="1:27" s="17" customFormat="1" ht="12.75" x14ac:dyDescent="0.2">
      <c r="A158" s="38">
        <f t="shared" si="14"/>
        <v>138</v>
      </c>
      <c r="B158" s="32">
        <f t="shared" si="15"/>
        <v>28</v>
      </c>
      <c r="C158" s="40" t="s">
        <v>51</v>
      </c>
      <c r="D158" s="41" t="s">
        <v>127</v>
      </c>
      <c r="E158" s="33">
        <v>541</v>
      </c>
      <c r="F158" s="31">
        <v>20.934000000000001</v>
      </c>
      <c r="G158" s="31">
        <v>3061232</v>
      </c>
      <c r="H158" s="31" t="s">
        <v>125</v>
      </c>
      <c r="I158" s="31" t="s">
        <v>286</v>
      </c>
      <c r="J158" s="31" t="s">
        <v>23</v>
      </c>
      <c r="K158" s="31" t="s">
        <v>28</v>
      </c>
      <c r="L158" s="31">
        <f>LOOKUP(J158,Juris_lookup!$B$1:$B$14,Juris_lookup!$A$1:$A$14)</f>
        <v>2</v>
      </c>
      <c r="M158" s="31">
        <f>LOOKUP(K158,Juris_lookup!$B$1:$B$14,Juris_lookup!$A$1:$A$14)</f>
        <v>3</v>
      </c>
      <c r="N158" s="31" t="str">
        <f t="shared" si="16"/>
        <v/>
      </c>
      <c r="O158" s="31" t="str">
        <f t="shared" si="17"/>
        <v>County</v>
      </c>
      <c r="P158" s="39">
        <v>2</v>
      </c>
      <c r="Q158" s="39">
        <v>4</v>
      </c>
      <c r="R158" s="39">
        <v>400740.44009021</v>
      </c>
      <c r="S158" s="39">
        <v>438449.59974336001</v>
      </c>
      <c r="T158" s="29">
        <f t="shared" si="18"/>
        <v>12</v>
      </c>
      <c r="U158" s="30">
        <v>0</v>
      </c>
      <c r="V158" s="30">
        <v>0</v>
      </c>
      <c r="W158" s="30">
        <v>2</v>
      </c>
      <c r="X158" s="30">
        <v>4</v>
      </c>
      <c r="Y158" s="35">
        <v>6</v>
      </c>
      <c r="Z158" s="37">
        <f t="shared" si="19"/>
        <v>51.58</v>
      </c>
      <c r="AA158" s="17">
        <v>41901</v>
      </c>
    </row>
    <row r="159" spans="1:27" s="17" customFormat="1" ht="12.75" x14ac:dyDescent="0.2">
      <c r="A159" s="38">
        <f t="shared" si="14"/>
        <v>140</v>
      </c>
      <c r="B159" s="32">
        <f t="shared" si="15"/>
        <v>49</v>
      </c>
      <c r="C159" s="40" t="s">
        <v>21</v>
      </c>
      <c r="D159" s="41" t="s">
        <v>119</v>
      </c>
      <c r="E159" s="33">
        <v>537</v>
      </c>
      <c r="F159" s="31">
        <v>0.52200000000000002</v>
      </c>
      <c r="G159" s="31">
        <v>551</v>
      </c>
      <c r="H159" s="31" t="s">
        <v>279</v>
      </c>
      <c r="I159" s="31" t="s">
        <v>285</v>
      </c>
      <c r="J159" s="31" t="s">
        <v>23</v>
      </c>
      <c r="K159" s="31" t="s">
        <v>23</v>
      </c>
      <c r="L159" s="31">
        <f>LOOKUP(J159,Juris_lookup!$B$1:$B$14,Juris_lookup!$A$1:$A$14)</f>
        <v>2</v>
      </c>
      <c r="M159" s="31">
        <f>LOOKUP(K159,Juris_lookup!$B$1:$B$14,Juris_lookup!$A$1:$A$14)</f>
        <v>2</v>
      </c>
      <c r="N159" s="31" t="str">
        <f t="shared" si="16"/>
        <v/>
      </c>
      <c r="O159" s="31" t="str">
        <f t="shared" si="17"/>
        <v>County</v>
      </c>
      <c r="P159" s="39">
        <v>2</v>
      </c>
      <c r="Q159" s="39">
        <v>4</v>
      </c>
      <c r="R159" s="39">
        <v>318526.77999731997</v>
      </c>
      <c r="S159" s="39">
        <v>405155.32967090001</v>
      </c>
      <c r="T159" s="29">
        <f t="shared" si="18"/>
        <v>7</v>
      </c>
      <c r="U159" s="30">
        <v>0</v>
      </c>
      <c r="V159" s="30">
        <v>0</v>
      </c>
      <c r="W159" s="30">
        <v>3</v>
      </c>
      <c r="X159" s="30">
        <v>3</v>
      </c>
      <c r="Y159" s="35">
        <v>1</v>
      </c>
      <c r="Z159" s="37">
        <f t="shared" si="19"/>
        <v>51.19</v>
      </c>
      <c r="AA159" s="17">
        <v>9278</v>
      </c>
    </row>
    <row r="160" spans="1:27" s="17" customFormat="1" ht="12.75" x14ac:dyDescent="0.2">
      <c r="A160" s="38">
        <f t="shared" si="14"/>
        <v>141</v>
      </c>
      <c r="B160" s="32">
        <f t="shared" si="15"/>
        <v>50</v>
      </c>
      <c r="C160" s="40" t="s">
        <v>21</v>
      </c>
      <c r="D160" s="41" t="s">
        <v>87</v>
      </c>
      <c r="E160" s="33">
        <v>4000703</v>
      </c>
      <c r="F160" s="31">
        <v>0</v>
      </c>
      <c r="G160" s="31">
        <v>4000706</v>
      </c>
      <c r="H160" s="31" t="s">
        <v>310</v>
      </c>
      <c r="I160" s="31" t="s">
        <v>89</v>
      </c>
      <c r="J160" s="31" t="s">
        <v>23</v>
      </c>
      <c r="K160" s="31" t="s">
        <v>23</v>
      </c>
      <c r="L160" s="31">
        <f>LOOKUP(J160,Juris_lookup!$B$1:$B$14,Juris_lookup!$A$1:$A$14)</f>
        <v>2</v>
      </c>
      <c r="M160" s="31">
        <f>LOOKUP(K160,Juris_lookup!$B$1:$B$14,Juris_lookup!$A$1:$A$14)</f>
        <v>2</v>
      </c>
      <c r="N160" s="31" t="str">
        <f t="shared" si="16"/>
        <v/>
      </c>
      <c r="O160" s="31" t="str">
        <f t="shared" si="17"/>
        <v>County</v>
      </c>
      <c r="P160" s="39">
        <v>3</v>
      </c>
      <c r="Q160" s="39">
        <v>4</v>
      </c>
      <c r="R160" s="39">
        <v>349794.11973226001</v>
      </c>
      <c r="S160" s="39">
        <v>342777.25995471003</v>
      </c>
      <c r="T160" s="29">
        <f t="shared" si="18"/>
        <v>11</v>
      </c>
      <c r="U160" s="30">
        <v>0</v>
      </c>
      <c r="V160" s="30">
        <v>0</v>
      </c>
      <c r="W160" s="30">
        <v>1</v>
      </c>
      <c r="X160" s="30">
        <v>6</v>
      </c>
      <c r="Y160" s="35">
        <v>4</v>
      </c>
      <c r="Z160" s="37">
        <f t="shared" si="19"/>
        <v>51.03</v>
      </c>
      <c r="AA160" s="17">
        <v>25950</v>
      </c>
    </row>
    <row r="161" spans="1:27" s="17" customFormat="1" ht="12.75" x14ac:dyDescent="0.2">
      <c r="A161" s="38">
        <f t="shared" si="14"/>
        <v>141</v>
      </c>
      <c r="B161" s="32">
        <f t="shared" si="15"/>
        <v>29</v>
      </c>
      <c r="C161" s="40" t="s">
        <v>37</v>
      </c>
      <c r="D161" s="41" t="s">
        <v>57</v>
      </c>
      <c r="E161" s="33">
        <v>8051038</v>
      </c>
      <c r="F161" s="31">
        <v>0.20300000000000001</v>
      </c>
      <c r="G161" s="31">
        <v>8051045</v>
      </c>
      <c r="H161" s="31" t="s">
        <v>311</v>
      </c>
      <c r="I161" s="31" t="s">
        <v>312</v>
      </c>
      <c r="J161" s="31" t="s">
        <v>28</v>
      </c>
      <c r="K161" s="31" t="s">
        <v>28</v>
      </c>
      <c r="L161" s="31">
        <f>LOOKUP(J161,Juris_lookup!$B$1:$B$14,Juris_lookup!$A$1:$A$14)</f>
        <v>3</v>
      </c>
      <c r="M161" s="31">
        <f>LOOKUP(K161,Juris_lookup!$B$1:$B$14,Juris_lookup!$A$1:$A$14)</f>
        <v>3</v>
      </c>
      <c r="N161" s="31" t="str">
        <f t="shared" si="16"/>
        <v/>
      </c>
      <c r="O161" s="31" t="str">
        <f t="shared" si="17"/>
        <v>Municipal</v>
      </c>
      <c r="P161" s="39">
        <v>2</v>
      </c>
      <c r="Q161" s="39">
        <v>4</v>
      </c>
      <c r="R161" s="39">
        <v>355216.55010166997</v>
      </c>
      <c r="S161" s="39">
        <v>253819.55957655</v>
      </c>
      <c r="T161" s="29">
        <f t="shared" si="18"/>
        <v>11</v>
      </c>
      <c r="U161" s="30">
        <v>0</v>
      </c>
      <c r="V161" s="30">
        <v>0</v>
      </c>
      <c r="W161" s="30">
        <v>1</v>
      </c>
      <c r="X161" s="30">
        <v>6</v>
      </c>
      <c r="Y161" s="35">
        <v>4</v>
      </c>
      <c r="Z161" s="37">
        <f t="shared" si="19"/>
        <v>51.03</v>
      </c>
      <c r="AA161" s="17">
        <v>23525</v>
      </c>
    </row>
    <row r="162" spans="1:27" s="17" customFormat="1" ht="12.75" x14ac:dyDescent="0.2">
      <c r="A162" s="38">
        <f t="shared" si="14"/>
        <v>143</v>
      </c>
      <c r="B162" s="32">
        <f t="shared" si="15"/>
        <v>30</v>
      </c>
      <c r="C162" s="40" t="s">
        <v>37</v>
      </c>
      <c r="D162" s="41" t="s">
        <v>38</v>
      </c>
      <c r="E162" s="33">
        <v>555</v>
      </c>
      <c r="F162" s="31">
        <v>34.058</v>
      </c>
      <c r="G162" s="31">
        <v>8181167</v>
      </c>
      <c r="H162" s="31" t="s">
        <v>36</v>
      </c>
      <c r="I162" s="31" t="s">
        <v>166</v>
      </c>
      <c r="J162" s="31" t="s">
        <v>23</v>
      </c>
      <c r="K162" s="31" t="s">
        <v>28</v>
      </c>
      <c r="L162" s="31">
        <f>LOOKUP(J162,Juris_lookup!$B$1:$B$14,Juris_lookup!$A$1:$A$14)</f>
        <v>2</v>
      </c>
      <c r="M162" s="31">
        <f>LOOKUP(K162,Juris_lookup!$B$1:$B$14,Juris_lookup!$A$1:$A$14)</f>
        <v>3</v>
      </c>
      <c r="N162" s="31" t="str">
        <f t="shared" si="16"/>
        <v/>
      </c>
      <c r="O162" s="31" t="str">
        <f t="shared" si="17"/>
        <v>County</v>
      </c>
      <c r="P162" s="39">
        <v>2</v>
      </c>
      <c r="Q162" s="39">
        <v>3</v>
      </c>
      <c r="R162" s="39">
        <v>342308.89021720999</v>
      </c>
      <c r="S162" s="39">
        <v>326213.47993971</v>
      </c>
      <c r="T162" s="29">
        <f t="shared" si="18"/>
        <v>16</v>
      </c>
      <c r="U162" s="30">
        <v>0</v>
      </c>
      <c r="V162" s="30">
        <v>0</v>
      </c>
      <c r="W162" s="30">
        <v>1</v>
      </c>
      <c r="X162" s="30">
        <v>5</v>
      </c>
      <c r="Y162" s="35">
        <v>10</v>
      </c>
      <c r="Z162" s="37">
        <f t="shared" si="19"/>
        <v>50.97</v>
      </c>
      <c r="AA162" s="17">
        <v>19878</v>
      </c>
    </row>
    <row r="163" spans="1:27" s="17" customFormat="1" ht="12.75" x14ac:dyDescent="0.2">
      <c r="A163" s="38">
        <f t="shared" si="14"/>
        <v>143</v>
      </c>
      <c r="B163" s="32">
        <f t="shared" si="15"/>
        <v>30</v>
      </c>
      <c r="C163" s="40" t="s">
        <v>37</v>
      </c>
      <c r="D163" s="41" t="s">
        <v>73</v>
      </c>
      <c r="E163" s="33">
        <v>8000620</v>
      </c>
      <c r="F163" s="31">
        <v>5.3209999999999997</v>
      </c>
      <c r="G163" s="31">
        <v>8091028</v>
      </c>
      <c r="H163" s="31" t="s">
        <v>71</v>
      </c>
      <c r="I163" s="31" t="s">
        <v>167</v>
      </c>
      <c r="J163" s="31" t="s">
        <v>23</v>
      </c>
      <c r="K163" s="31" t="s">
        <v>28</v>
      </c>
      <c r="L163" s="31">
        <f>LOOKUP(J163,Juris_lookup!$B$1:$B$14,Juris_lookup!$A$1:$A$14)</f>
        <v>2</v>
      </c>
      <c r="M163" s="31">
        <f>LOOKUP(K163,Juris_lookup!$B$1:$B$14,Juris_lookup!$A$1:$A$14)</f>
        <v>3</v>
      </c>
      <c r="N163" s="31" t="str">
        <f t="shared" si="16"/>
        <v/>
      </c>
      <c r="O163" s="31" t="str">
        <f t="shared" si="17"/>
        <v>County</v>
      </c>
      <c r="P163" s="39">
        <v>2</v>
      </c>
      <c r="Q163" s="39">
        <v>4</v>
      </c>
      <c r="R163" s="39">
        <v>251487.58982533999</v>
      </c>
      <c r="S163" s="39">
        <v>337705.90012779</v>
      </c>
      <c r="T163" s="29">
        <f t="shared" si="18"/>
        <v>16</v>
      </c>
      <c r="U163" s="30">
        <v>0</v>
      </c>
      <c r="V163" s="30">
        <v>0</v>
      </c>
      <c r="W163" s="30">
        <v>1</v>
      </c>
      <c r="X163" s="30">
        <v>5</v>
      </c>
      <c r="Y163" s="35">
        <v>10</v>
      </c>
      <c r="Z163" s="37">
        <f t="shared" si="19"/>
        <v>50.97</v>
      </c>
      <c r="AA163" s="17">
        <v>1710</v>
      </c>
    </row>
    <row r="164" spans="1:27" s="17" customFormat="1" ht="12.75" x14ac:dyDescent="0.2">
      <c r="A164" s="38">
        <f t="shared" si="14"/>
        <v>145</v>
      </c>
      <c r="B164" s="32">
        <f t="shared" si="15"/>
        <v>36</v>
      </c>
      <c r="C164" s="40" t="s">
        <v>26</v>
      </c>
      <c r="D164" s="41" t="s">
        <v>34</v>
      </c>
      <c r="E164" s="33">
        <v>11000622</v>
      </c>
      <c r="F164" s="31">
        <v>3.3690000000000002</v>
      </c>
      <c r="G164" s="31">
        <v>11031969</v>
      </c>
      <c r="H164" s="31" t="s">
        <v>32</v>
      </c>
      <c r="I164" s="31" t="s">
        <v>70</v>
      </c>
      <c r="J164" s="31" t="s">
        <v>23</v>
      </c>
      <c r="K164" s="31" t="s">
        <v>28</v>
      </c>
      <c r="L164" s="31">
        <f>LOOKUP(J164,Juris_lookup!$B$1:$B$14,Juris_lookup!$A$1:$A$14)</f>
        <v>2</v>
      </c>
      <c r="M164" s="31">
        <f>LOOKUP(K164,Juris_lookup!$B$1:$B$14,Juris_lookup!$A$1:$A$14)</f>
        <v>3</v>
      </c>
      <c r="N164" s="31" t="str">
        <f t="shared" si="16"/>
        <v/>
      </c>
      <c r="O164" s="31" t="str">
        <f t="shared" si="17"/>
        <v>County</v>
      </c>
      <c r="P164" s="39">
        <v>2</v>
      </c>
      <c r="Q164" s="39">
        <v>4</v>
      </c>
      <c r="R164" s="39">
        <v>423893.21007507999</v>
      </c>
      <c r="S164" s="39">
        <v>509503.37010613002</v>
      </c>
      <c r="T164" s="29">
        <f t="shared" si="18"/>
        <v>21</v>
      </c>
      <c r="U164" s="30">
        <v>0</v>
      </c>
      <c r="V164" s="30">
        <v>0</v>
      </c>
      <c r="W164" s="30">
        <v>1</v>
      </c>
      <c r="X164" s="30">
        <v>4</v>
      </c>
      <c r="Y164" s="35">
        <v>16</v>
      </c>
      <c r="Z164" s="37">
        <f t="shared" si="19"/>
        <v>50.91</v>
      </c>
      <c r="AA164" s="17">
        <v>50528</v>
      </c>
    </row>
    <row r="165" spans="1:27" s="17" customFormat="1" ht="12.75" x14ac:dyDescent="0.2">
      <c r="A165" s="38">
        <f t="shared" si="14"/>
        <v>146</v>
      </c>
      <c r="B165" s="32">
        <f t="shared" si="15"/>
        <v>37</v>
      </c>
      <c r="C165" s="40" t="s">
        <v>26</v>
      </c>
      <c r="D165" s="41" t="s">
        <v>41</v>
      </c>
      <c r="E165" s="33">
        <v>569</v>
      </c>
      <c r="F165" s="31">
        <v>4.8079999999999998</v>
      </c>
      <c r="G165" s="31">
        <v>11000625</v>
      </c>
      <c r="H165" s="31" t="s">
        <v>493</v>
      </c>
      <c r="I165" s="31" t="s">
        <v>494</v>
      </c>
      <c r="J165" s="31" t="s">
        <v>23</v>
      </c>
      <c r="K165" s="31" t="s">
        <v>23</v>
      </c>
      <c r="L165" s="31">
        <f>LOOKUP(J165,Juris_lookup!$B$1:$B$14,Juris_lookup!$A$1:$A$14)</f>
        <v>2</v>
      </c>
      <c r="M165" s="31">
        <f>LOOKUP(K165,Juris_lookup!$B$1:$B$14,Juris_lookup!$A$1:$A$14)</f>
        <v>2</v>
      </c>
      <c r="N165" s="31" t="str">
        <f t="shared" si="16"/>
        <v/>
      </c>
      <c r="O165" s="31" t="str">
        <f t="shared" si="17"/>
        <v>County</v>
      </c>
      <c r="P165" s="39">
        <v>2</v>
      </c>
      <c r="Q165" s="39">
        <v>3</v>
      </c>
      <c r="R165" s="39">
        <v>428178.54001961002</v>
      </c>
      <c r="S165" s="39">
        <v>551005.73995002999</v>
      </c>
      <c r="T165" s="29">
        <f t="shared" si="18"/>
        <v>8</v>
      </c>
      <c r="U165" s="30">
        <v>0</v>
      </c>
      <c r="V165" s="30">
        <v>1</v>
      </c>
      <c r="W165" s="30">
        <v>1</v>
      </c>
      <c r="X165" s="30">
        <v>1</v>
      </c>
      <c r="Y165" s="35">
        <v>5</v>
      </c>
      <c r="Z165" s="37">
        <f t="shared" si="19"/>
        <v>50.900000000000006</v>
      </c>
      <c r="AA165" s="17">
        <v>16900</v>
      </c>
    </row>
    <row r="166" spans="1:27" s="17" customFormat="1" ht="12.75" x14ac:dyDescent="0.2">
      <c r="A166" s="38">
        <f t="shared" si="14"/>
        <v>146</v>
      </c>
      <c r="B166" s="32">
        <f t="shared" si="15"/>
        <v>51</v>
      </c>
      <c r="C166" s="40" t="s">
        <v>21</v>
      </c>
      <c r="D166" s="41" t="s">
        <v>193</v>
      </c>
      <c r="E166" s="33">
        <v>4000610</v>
      </c>
      <c r="F166" s="31">
        <v>2.1080000000000001</v>
      </c>
      <c r="G166" s="31">
        <v>4000616</v>
      </c>
      <c r="H166" s="31" t="s">
        <v>497</v>
      </c>
      <c r="I166" s="31" t="s">
        <v>498</v>
      </c>
      <c r="J166" s="31" t="s">
        <v>23</v>
      </c>
      <c r="K166" s="31" t="s">
        <v>23</v>
      </c>
      <c r="L166" s="31">
        <f>LOOKUP(J166,Juris_lookup!$B$1:$B$14,Juris_lookup!$A$1:$A$14)</f>
        <v>2</v>
      </c>
      <c r="M166" s="31">
        <f>LOOKUP(K166,Juris_lookup!$B$1:$B$14,Juris_lookup!$A$1:$A$14)</f>
        <v>2</v>
      </c>
      <c r="N166" s="31" t="str">
        <f t="shared" si="16"/>
        <v/>
      </c>
      <c r="O166" s="31" t="str">
        <f t="shared" si="17"/>
        <v>County</v>
      </c>
      <c r="P166" s="39">
        <v>2</v>
      </c>
      <c r="Q166" s="39">
        <v>4</v>
      </c>
      <c r="R166" s="39">
        <v>336272.92042367999</v>
      </c>
      <c r="S166" s="39">
        <v>412434.33977466001</v>
      </c>
      <c r="T166" s="29">
        <f t="shared" si="18"/>
        <v>8</v>
      </c>
      <c r="U166" s="30">
        <v>0</v>
      </c>
      <c r="V166" s="30">
        <v>1</v>
      </c>
      <c r="W166" s="30">
        <v>1</v>
      </c>
      <c r="X166" s="30">
        <v>1</v>
      </c>
      <c r="Y166" s="35">
        <v>5</v>
      </c>
      <c r="Z166" s="37">
        <f t="shared" si="19"/>
        <v>50.900000000000006</v>
      </c>
      <c r="AA166" s="17">
        <v>52364</v>
      </c>
    </row>
    <row r="167" spans="1:27" s="17" customFormat="1" ht="12.75" x14ac:dyDescent="0.2">
      <c r="A167" s="38">
        <f t="shared" si="14"/>
        <v>148</v>
      </c>
      <c r="B167" s="32">
        <f t="shared" si="15"/>
        <v>52</v>
      </c>
      <c r="C167" s="40" t="s">
        <v>21</v>
      </c>
      <c r="D167" s="41" t="s">
        <v>87</v>
      </c>
      <c r="E167" s="33">
        <v>534</v>
      </c>
      <c r="F167" s="31">
        <v>4.6280000000000001</v>
      </c>
      <c r="G167" s="31">
        <v>4151042</v>
      </c>
      <c r="H167" s="31" t="s">
        <v>85</v>
      </c>
      <c r="I167" s="31" t="s">
        <v>302</v>
      </c>
      <c r="J167" s="31" t="s">
        <v>23</v>
      </c>
      <c r="K167" s="31" t="s">
        <v>28</v>
      </c>
      <c r="L167" s="31">
        <f>LOOKUP(J167,Juris_lookup!$B$1:$B$14,Juris_lookup!$A$1:$A$14)</f>
        <v>2</v>
      </c>
      <c r="M167" s="31">
        <f>LOOKUP(K167,Juris_lookup!$B$1:$B$14,Juris_lookup!$A$1:$A$14)</f>
        <v>3</v>
      </c>
      <c r="N167" s="31" t="str">
        <f t="shared" si="16"/>
        <v/>
      </c>
      <c r="O167" s="31" t="str">
        <f t="shared" si="17"/>
        <v>County</v>
      </c>
      <c r="P167" s="39">
        <v>2</v>
      </c>
      <c r="Q167" s="39">
        <v>3</v>
      </c>
      <c r="R167" s="39">
        <v>337073.92022268998</v>
      </c>
      <c r="S167" s="39">
        <v>353547.02970198001</v>
      </c>
      <c r="T167" s="29">
        <f t="shared" si="18"/>
        <v>11</v>
      </c>
      <c r="U167" s="30">
        <v>0</v>
      </c>
      <c r="V167" s="30">
        <v>0</v>
      </c>
      <c r="W167" s="30">
        <v>2</v>
      </c>
      <c r="X167" s="30">
        <v>4</v>
      </c>
      <c r="Y167" s="35">
        <v>5</v>
      </c>
      <c r="Z167" s="37">
        <f t="shared" si="19"/>
        <v>50.58</v>
      </c>
      <c r="AA167" s="17">
        <v>17282</v>
      </c>
    </row>
    <row r="168" spans="1:27" s="17" customFormat="1" ht="12.75" x14ac:dyDescent="0.2">
      <c r="A168" s="38">
        <f t="shared" si="14"/>
        <v>149</v>
      </c>
      <c r="B168" s="32">
        <f t="shared" si="15"/>
        <v>29</v>
      </c>
      <c r="C168" s="40" t="s">
        <v>51</v>
      </c>
      <c r="D168" s="41" t="s">
        <v>80</v>
      </c>
      <c r="E168" s="33">
        <v>541</v>
      </c>
      <c r="F168" s="31">
        <v>17.611999999999998</v>
      </c>
      <c r="G168" s="31">
        <v>3000626</v>
      </c>
      <c r="H168" s="31" t="s">
        <v>168</v>
      </c>
      <c r="I168" s="31" t="s">
        <v>169</v>
      </c>
      <c r="J168" s="31" t="s">
        <v>23</v>
      </c>
      <c r="K168" s="31" t="s">
        <v>23</v>
      </c>
      <c r="L168" s="31">
        <f>LOOKUP(J168,Juris_lookup!$B$1:$B$14,Juris_lookup!$A$1:$A$14)</f>
        <v>2</v>
      </c>
      <c r="M168" s="31">
        <f>LOOKUP(K168,Juris_lookup!$B$1:$B$14,Juris_lookup!$A$1:$A$14)</f>
        <v>2</v>
      </c>
      <c r="N168" s="31" t="str">
        <f t="shared" si="16"/>
        <v/>
      </c>
      <c r="O168" s="31" t="str">
        <f t="shared" si="17"/>
        <v>County</v>
      </c>
      <c r="P168" s="39">
        <v>2</v>
      </c>
      <c r="Q168" s="39">
        <v>4</v>
      </c>
      <c r="R168" s="39">
        <v>407167.67990375002</v>
      </c>
      <c r="S168" s="39">
        <v>424209.38019011001</v>
      </c>
      <c r="T168" s="29">
        <f t="shared" si="18"/>
        <v>16</v>
      </c>
      <c r="U168" s="30">
        <v>0</v>
      </c>
      <c r="V168" s="30">
        <v>0</v>
      </c>
      <c r="W168" s="30">
        <v>2</v>
      </c>
      <c r="X168" s="30">
        <v>3</v>
      </c>
      <c r="Y168" s="35">
        <v>11</v>
      </c>
      <c r="Z168" s="37">
        <f t="shared" si="19"/>
        <v>50.519999999999996</v>
      </c>
      <c r="AA168" s="17">
        <v>44320</v>
      </c>
    </row>
    <row r="169" spans="1:27" s="17" customFormat="1" ht="12.75" x14ac:dyDescent="0.2">
      <c r="A169" s="38">
        <f t="shared" si="14"/>
        <v>150</v>
      </c>
      <c r="B169" s="32">
        <f t="shared" si="15"/>
        <v>38</v>
      </c>
      <c r="C169" s="40" t="s">
        <v>26</v>
      </c>
      <c r="D169" s="41" t="s">
        <v>34</v>
      </c>
      <c r="E169" s="33">
        <v>33</v>
      </c>
      <c r="F169" s="31">
        <v>1.2430000000000001</v>
      </c>
      <c r="G169" s="31">
        <v>11000622</v>
      </c>
      <c r="H169" s="31" t="s">
        <v>107</v>
      </c>
      <c r="I169" s="31" t="s">
        <v>32</v>
      </c>
      <c r="J169" s="31" t="s">
        <v>28</v>
      </c>
      <c r="K169" s="31" t="s">
        <v>23</v>
      </c>
      <c r="L169" s="31">
        <f>LOOKUP(J169,Juris_lookup!$B$1:$B$14,Juris_lookup!$A$1:$A$14)</f>
        <v>3</v>
      </c>
      <c r="M169" s="31">
        <f>LOOKUP(K169,Juris_lookup!$B$1:$B$14,Juris_lookup!$A$1:$A$14)</f>
        <v>2</v>
      </c>
      <c r="N169" s="31" t="str">
        <f t="shared" si="16"/>
        <v>FLAG</v>
      </c>
      <c r="O169" s="31" t="str">
        <f t="shared" si="17"/>
        <v>County</v>
      </c>
      <c r="P169" s="39">
        <v>2</v>
      </c>
      <c r="Q169" s="39">
        <v>4</v>
      </c>
      <c r="R169" s="39">
        <v>425923.83020511002</v>
      </c>
      <c r="S169" s="39">
        <v>506611.84978146001</v>
      </c>
      <c r="T169" s="29">
        <f t="shared" si="18"/>
        <v>20</v>
      </c>
      <c r="U169" s="30">
        <v>0</v>
      </c>
      <c r="V169" s="30">
        <v>0</v>
      </c>
      <c r="W169" s="30">
        <v>0</v>
      </c>
      <c r="X169" s="30">
        <v>6</v>
      </c>
      <c r="Y169" s="35">
        <v>14</v>
      </c>
      <c r="Z169" s="37">
        <f t="shared" si="19"/>
        <v>50.36</v>
      </c>
      <c r="AA169" s="17">
        <v>51384</v>
      </c>
    </row>
    <row r="170" spans="1:27" s="17" customFormat="1" ht="12.75" x14ac:dyDescent="0.2">
      <c r="A170" s="38">
        <f t="shared" si="14"/>
        <v>150</v>
      </c>
      <c r="B170" s="32">
        <f t="shared" si="15"/>
        <v>32</v>
      </c>
      <c r="C170" s="40" t="s">
        <v>37</v>
      </c>
      <c r="D170" s="41" t="s">
        <v>113</v>
      </c>
      <c r="E170" s="33">
        <v>47</v>
      </c>
      <c r="F170" s="31">
        <v>63.811999999999998</v>
      </c>
      <c r="G170" s="31">
        <v>553</v>
      </c>
      <c r="H170" s="31" t="s">
        <v>111</v>
      </c>
      <c r="I170" s="31" t="s">
        <v>112</v>
      </c>
      <c r="J170" s="31" t="s">
        <v>114</v>
      </c>
      <c r="K170" s="31" t="s">
        <v>28</v>
      </c>
      <c r="L170" s="31">
        <f>LOOKUP(J170,Juris_lookup!$B$1:$B$14,Juris_lookup!$A$1:$A$14)</f>
        <v>1</v>
      </c>
      <c r="M170" s="31">
        <f>LOOKUP(K170,Juris_lookup!$B$1:$B$14,Juris_lookup!$A$1:$A$14)</f>
        <v>3</v>
      </c>
      <c r="N170" s="31" t="str">
        <f t="shared" si="16"/>
        <v/>
      </c>
      <c r="O170" s="31" t="str">
        <f t="shared" si="17"/>
        <v>N.J.D.O.T.</v>
      </c>
      <c r="P170" s="39">
        <v>4</v>
      </c>
      <c r="Q170" s="39">
        <v>5</v>
      </c>
      <c r="R170" s="39">
        <v>319268.81998684001</v>
      </c>
      <c r="S170" s="39">
        <v>323512.19985818001</v>
      </c>
      <c r="T170" s="29">
        <f t="shared" si="18"/>
        <v>20</v>
      </c>
      <c r="U170" s="30">
        <v>0</v>
      </c>
      <c r="V170" s="30">
        <v>0</v>
      </c>
      <c r="W170" s="30">
        <v>0</v>
      </c>
      <c r="X170" s="30">
        <v>6</v>
      </c>
      <c r="Y170" s="35">
        <v>14</v>
      </c>
      <c r="Z170" s="37">
        <f t="shared" si="19"/>
        <v>50.36</v>
      </c>
      <c r="AA170" s="17">
        <v>9578</v>
      </c>
    </row>
    <row r="171" spans="1:27" s="17" customFormat="1" ht="12.75" x14ac:dyDescent="0.2">
      <c r="A171" s="38">
        <f t="shared" si="14"/>
        <v>152</v>
      </c>
      <c r="B171" s="32">
        <f t="shared" si="15"/>
        <v>53</v>
      </c>
      <c r="C171" s="40" t="s">
        <v>21</v>
      </c>
      <c r="D171" s="41" t="s">
        <v>119</v>
      </c>
      <c r="E171" s="33">
        <v>4000609</v>
      </c>
      <c r="F171" s="31">
        <v>0.77300000000000002</v>
      </c>
      <c r="G171" s="31">
        <v>4081625</v>
      </c>
      <c r="H171" s="31" t="s">
        <v>391</v>
      </c>
      <c r="I171" s="31" t="s">
        <v>392</v>
      </c>
      <c r="J171" s="31" t="s">
        <v>23</v>
      </c>
      <c r="K171" s="31" t="s">
        <v>28</v>
      </c>
      <c r="L171" s="31">
        <f>LOOKUP(J171,Juris_lookup!$B$1:$B$14,Juris_lookup!$A$1:$A$14)</f>
        <v>2</v>
      </c>
      <c r="M171" s="31">
        <f>LOOKUP(K171,Juris_lookup!$B$1:$B$14,Juris_lookup!$A$1:$A$14)</f>
        <v>3</v>
      </c>
      <c r="N171" s="31" t="str">
        <f t="shared" si="16"/>
        <v/>
      </c>
      <c r="O171" s="31" t="str">
        <f t="shared" si="17"/>
        <v>County</v>
      </c>
      <c r="P171" s="39">
        <v>3</v>
      </c>
      <c r="Q171" s="39">
        <v>4</v>
      </c>
      <c r="R171" s="39">
        <v>326915.60013993998</v>
      </c>
      <c r="S171" s="39">
        <v>407165.24006312003</v>
      </c>
      <c r="T171" s="29">
        <f t="shared" si="18"/>
        <v>10</v>
      </c>
      <c r="U171" s="30">
        <v>0</v>
      </c>
      <c r="V171" s="30">
        <v>0</v>
      </c>
      <c r="W171" s="30">
        <v>1</v>
      </c>
      <c r="X171" s="30">
        <v>6</v>
      </c>
      <c r="Y171" s="35">
        <v>3</v>
      </c>
      <c r="Z171" s="37">
        <f t="shared" si="19"/>
        <v>50.03</v>
      </c>
      <c r="AA171" s="17">
        <v>12548</v>
      </c>
    </row>
    <row r="172" spans="1:27" s="17" customFormat="1" ht="12.75" x14ac:dyDescent="0.2">
      <c r="A172" s="38">
        <f t="shared" si="14"/>
        <v>153</v>
      </c>
      <c r="B172" s="32">
        <f t="shared" si="15"/>
        <v>54</v>
      </c>
      <c r="C172" s="40" t="s">
        <v>21</v>
      </c>
      <c r="D172" s="41" t="s">
        <v>193</v>
      </c>
      <c r="E172" s="33">
        <v>4000601</v>
      </c>
      <c r="F172" s="31">
        <v>2.5649999999999999</v>
      </c>
      <c r="G172" s="31">
        <v>4000662</v>
      </c>
      <c r="H172" s="31" t="s">
        <v>173</v>
      </c>
      <c r="I172" s="31" t="s">
        <v>192</v>
      </c>
      <c r="J172" s="31" t="s">
        <v>23</v>
      </c>
      <c r="K172" s="31" t="s">
        <v>23</v>
      </c>
      <c r="L172" s="31">
        <f>LOOKUP(J172,Juris_lookup!$B$1:$B$14,Juris_lookup!$A$1:$A$14)</f>
        <v>2</v>
      </c>
      <c r="M172" s="31">
        <f>LOOKUP(K172,Juris_lookup!$B$1:$B$14,Juris_lookup!$A$1:$A$14)</f>
        <v>2</v>
      </c>
      <c r="N172" s="31" t="str">
        <f t="shared" si="16"/>
        <v/>
      </c>
      <c r="O172" s="31" t="str">
        <f t="shared" si="17"/>
        <v>County</v>
      </c>
      <c r="P172" s="39">
        <v>2</v>
      </c>
      <c r="Q172" s="39">
        <v>3</v>
      </c>
      <c r="R172" s="39">
        <v>329707.68997096003</v>
      </c>
      <c r="S172" s="39">
        <v>403185.50992803997</v>
      </c>
      <c r="T172" s="29">
        <f t="shared" si="18"/>
        <v>15</v>
      </c>
      <c r="U172" s="30">
        <v>0</v>
      </c>
      <c r="V172" s="30">
        <v>0</v>
      </c>
      <c r="W172" s="30">
        <v>1</v>
      </c>
      <c r="X172" s="30">
        <v>5</v>
      </c>
      <c r="Y172" s="35">
        <v>9</v>
      </c>
      <c r="Z172" s="37">
        <f t="shared" si="19"/>
        <v>49.97</v>
      </c>
      <c r="AA172" s="17">
        <v>13690</v>
      </c>
    </row>
    <row r="173" spans="1:27" s="17" customFormat="1" ht="12.75" x14ac:dyDescent="0.2">
      <c r="A173" s="38">
        <f t="shared" si="14"/>
        <v>154</v>
      </c>
      <c r="B173" s="32">
        <f t="shared" si="15"/>
        <v>55</v>
      </c>
      <c r="C173" s="40" t="s">
        <v>21</v>
      </c>
      <c r="D173" s="41" t="s">
        <v>48</v>
      </c>
      <c r="E173" s="33">
        <v>41</v>
      </c>
      <c r="F173" s="31">
        <v>9.7720000000000002</v>
      </c>
      <c r="G173" s="31">
        <v>40006282</v>
      </c>
      <c r="H173" s="31" t="s">
        <v>205</v>
      </c>
      <c r="I173" s="31" t="s">
        <v>234</v>
      </c>
      <c r="J173" s="31" t="s">
        <v>23</v>
      </c>
      <c r="K173" s="31" t="s">
        <v>23</v>
      </c>
      <c r="L173" s="31">
        <f>LOOKUP(J173,Juris_lookup!$B$1:$B$14,Juris_lookup!$A$1:$A$14)</f>
        <v>2</v>
      </c>
      <c r="M173" s="31">
        <f>LOOKUP(K173,Juris_lookup!$B$1:$B$14,Juris_lookup!$A$1:$A$14)</f>
        <v>2</v>
      </c>
      <c r="N173" s="31" t="str">
        <f t="shared" si="16"/>
        <v/>
      </c>
      <c r="O173" s="31" t="str">
        <f t="shared" si="17"/>
        <v>County</v>
      </c>
      <c r="P173" s="39">
        <v>2</v>
      </c>
      <c r="Q173" s="39">
        <v>4</v>
      </c>
      <c r="R173" s="39">
        <v>345876.85004549002</v>
      </c>
      <c r="S173" s="39">
        <v>390360.32018829999</v>
      </c>
      <c r="T173" s="29">
        <f t="shared" si="18"/>
        <v>7</v>
      </c>
      <c r="U173" s="30">
        <v>1</v>
      </c>
      <c r="V173" s="30">
        <v>0</v>
      </c>
      <c r="W173" s="30">
        <v>1</v>
      </c>
      <c r="X173" s="30">
        <v>1</v>
      </c>
      <c r="Y173" s="35">
        <v>4</v>
      </c>
      <c r="Z173" s="37">
        <f t="shared" si="19"/>
        <v>49.900000000000006</v>
      </c>
      <c r="AA173" s="17">
        <v>21696</v>
      </c>
    </row>
    <row r="174" spans="1:27" s="17" customFormat="1" ht="12.75" x14ac:dyDescent="0.2">
      <c r="A174" s="38">
        <f t="shared" si="14"/>
        <v>154</v>
      </c>
      <c r="B174" s="32">
        <f t="shared" si="15"/>
        <v>55</v>
      </c>
      <c r="C174" s="40" t="s">
        <v>21</v>
      </c>
      <c r="D174" s="41" t="s">
        <v>176</v>
      </c>
      <c r="E174" s="33">
        <v>4000689</v>
      </c>
      <c r="F174" s="31">
        <v>5.4290000000000003</v>
      </c>
      <c r="G174" s="31">
        <v>4000691</v>
      </c>
      <c r="H174" s="31" t="s">
        <v>178</v>
      </c>
      <c r="I174" s="31" t="s">
        <v>104</v>
      </c>
      <c r="J174" s="31" t="s">
        <v>23</v>
      </c>
      <c r="K174" s="31" t="s">
        <v>23</v>
      </c>
      <c r="L174" s="31">
        <f>LOOKUP(J174,Juris_lookup!$B$1:$B$14,Juris_lookup!$A$1:$A$14)</f>
        <v>2</v>
      </c>
      <c r="M174" s="31">
        <f>LOOKUP(K174,Juris_lookup!$B$1:$B$14,Juris_lookup!$A$1:$A$14)</f>
        <v>2</v>
      </c>
      <c r="N174" s="31" t="str">
        <f t="shared" si="16"/>
        <v/>
      </c>
      <c r="O174" s="31" t="str">
        <f t="shared" si="17"/>
        <v>County</v>
      </c>
      <c r="P174" s="39">
        <v>2</v>
      </c>
      <c r="Q174" s="39">
        <v>4</v>
      </c>
      <c r="R174" s="39">
        <v>366274.65009931999</v>
      </c>
      <c r="S174" s="39">
        <v>346855.97015582002</v>
      </c>
      <c r="T174" s="29">
        <f t="shared" si="18"/>
        <v>7</v>
      </c>
      <c r="U174" s="30">
        <v>1</v>
      </c>
      <c r="V174" s="30">
        <v>0</v>
      </c>
      <c r="W174" s="30">
        <v>1</v>
      </c>
      <c r="X174" s="30">
        <v>1</v>
      </c>
      <c r="Y174" s="35">
        <v>4</v>
      </c>
      <c r="Z174" s="37">
        <f t="shared" si="19"/>
        <v>49.900000000000006</v>
      </c>
      <c r="AA174" s="17">
        <v>30334</v>
      </c>
    </row>
    <row r="175" spans="1:27" s="17" customFormat="1" ht="12.75" x14ac:dyDescent="0.2">
      <c r="A175" s="38">
        <f t="shared" si="14"/>
        <v>156</v>
      </c>
      <c r="B175" s="32">
        <f t="shared" si="15"/>
        <v>39</v>
      </c>
      <c r="C175" s="40" t="s">
        <v>26</v>
      </c>
      <c r="D175" s="41" t="s">
        <v>31</v>
      </c>
      <c r="E175" s="33">
        <v>524</v>
      </c>
      <c r="F175" s="31">
        <v>1.4</v>
      </c>
      <c r="G175" s="31">
        <v>11031664</v>
      </c>
      <c r="H175" s="31" t="s">
        <v>187</v>
      </c>
      <c r="I175" s="31" t="s">
        <v>188</v>
      </c>
      <c r="J175" s="31" t="s">
        <v>23</v>
      </c>
      <c r="K175" s="31" t="s">
        <v>28</v>
      </c>
      <c r="L175" s="31">
        <f>LOOKUP(J175,Juris_lookup!$B$1:$B$14,Juris_lookup!$A$1:$A$14)</f>
        <v>2</v>
      </c>
      <c r="M175" s="31">
        <f>LOOKUP(K175,Juris_lookup!$B$1:$B$14,Juris_lookup!$A$1:$A$14)</f>
        <v>3</v>
      </c>
      <c r="N175" s="31" t="str">
        <f t="shared" si="16"/>
        <v/>
      </c>
      <c r="O175" s="31" t="str">
        <f t="shared" si="17"/>
        <v>County</v>
      </c>
      <c r="P175" s="39">
        <v>2</v>
      </c>
      <c r="Q175" s="39">
        <v>4</v>
      </c>
      <c r="R175" s="39">
        <v>441978.62009941001</v>
      </c>
      <c r="S175" s="39">
        <v>492256.45031473</v>
      </c>
      <c r="T175" s="29">
        <f t="shared" si="18"/>
        <v>15</v>
      </c>
      <c r="U175" s="30">
        <v>0</v>
      </c>
      <c r="V175" s="30">
        <v>0</v>
      </c>
      <c r="W175" s="30">
        <v>2</v>
      </c>
      <c r="X175" s="30">
        <v>3</v>
      </c>
      <c r="Y175" s="35">
        <v>10</v>
      </c>
      <c r="Z175" s="37">
        <f t="shared" si="19"/>
        <v>49.519999999999996</v>
      </c>
      <c r="AA175" s="17">
        <v>57468</v>
      </c>
    </row>
    <row r="176" spans="1:27" s="17" customFormat="1" ht="12.75" x14ac:dyDescent="0.2">
      <c r="A176" s="38">
        <f t="shared" si="14"/>
        <v>157</v>
      </c>
      <c r="B176" s="32">
        <f t="shared" si="15"/>
        <v>57</v>
      </c>
      <c r="C176" s="40" t="s">
        <v>21</v>
      </c>
      <c r="D176" s="41" t="s">
        <v>87</v>
      </c>
      <c r="E176" s="33">
        <v>534</v>
      </c>
      <c r="F176" s="31">
        <v>5.13</v>
      </c>
      <c r="G176" s="31">
        <v>4000759</v>
      </c>
      <c r="H176" s="31" t="s">
        <v>85</v>
      </c>
      <c r="I176" s="31" t="s">
        <v>129</v>
      </c>
      <c r="J176" s="31" t="s">
        <v>23</v>
      </c>
      <c r="K176" s="31" t="s">
        <v>23</v>
      </c>
      <c r="L176" s="31">
        <f>LOOKUP(J176,Juris_lookup!$B$1:$B$14,Juris_lookup!$A$1:$A$14)</f>
        <v>2</v>
      </c>
      <c r="M176" s="31">
        <f>LOOKUP(K176,Juris_lookup!$B$1:$B$14,Juris_lookup!$A$1:$A$14)</f>
        <v>2</v>
      </c>
      <c r="N176" s="31" t="str">
        <f t="shared" si="16"/>
        <v/>
      </c>
      <c r="O176" s="31" t="str">
        <f t="shared" si="17"/>
        <v>County</v>
      </c>
      <c r="P176" s="39">
        <v>2</v>
      </c>
      <c r="Q176" s="39">
        <v>4</v>
      </c>
      <c r="R176" s="39">
        <v>339710.79995095002</v>
      </c>
      <c r="S176" s="39">
        <v>353706.86025067</v>
      </c>
      <c r="T176" s="29">
        <f t="shared" si="18"/>
        <v>19</v>
      </c>
      <c r="U176" s="30">
        <v>0</v>
      </c>
      <c r="V176" s="30">
        <v>0</v>
      </c>
      <c r="W176" s="30">
        <v>0</v>
      </c>
      <c r="X176" s="30">
        <v>6</v>
      </c>
      <c r="Y176" s="35">
        <v>13</v>
      </c>
      <c r="Z176" s="37">
        <f t="shared" si="19"/>
        <v>49.36</v>
      </c>
      <c r="AA176" s="17">
        <v>18607</v>
      </c>
    </row>
    <row r="177" spans="1:27" s="17" customFormat="1" ht="12.75" x14ac:dyDescent="0.2">
      <c r="A177" s="38">
        <f t="shared" si="14"/>
        <v>158</v>
      </c>
      <c r="B177" s="32">
        <f t="shared" si="15"/>
        <v>40</v>
      </c>
      <c r="C177" s="40" t="s">
        <v>26</v>
      </c>
      <c r="D177" s="41" t="s">
        <v>31</v>
      </c>
      <c r="E177" s="33">
        <v>533</v>
      </c>
      <c r="F177" s="31">
        <v>5.5609999999999999</v>
      </c>
      <c r="G177" s="31">
        <v>11072002</v>
      </c>
      <c r="H177" s="31" t="s">
        <v>153</v>
      </c>
      <c r="I177" s="31" t="s">
        <v>324</v>
      </c>
      <c r="J177" s="31" t="s">
        <v>23</v>
      </c>
      <c r="K177" s="31" t="s">
        <v>28</v>
      </c>
      <c r="L177" s="31">
        <f>LOOKUP(J177,Juris_lookup!$B$1:$B$14,Juris_lookup!$A$1:$A$14)</f>
        <v>2</v>
      </c>
      <c r="M177" s="31">
        <f>LOOKUP(K177,Juris_lookup!$B$1:$B$14,Juris_lookup!$A$1:$A$14)</f>
        <v>3</v>
      </c>
      <c r="N177" s="31" t="str">
        <f t="shared" si="16"/>
        <v/>
      </c>
      <c r="O177" s="31" t="str">
        <f t="shared" si="17"/>
        <v>County</v>
      </c>
      <c r="P177" s="39">
        <v>2</v>
      </c>
      <c r="Q177" s="39">
        <v>4</v>
      </c>
      <c r="R177" s="39">
        <v>443300.27967890003</v>
      </c>
      <c r="S177" s="39">
        <v>521070.72970371001</v>
      </c>
      <c r="T177" s="29">
        <f t="shared" si="18"/>
        <v>11</v>
      </c>
      <c r="U177" s="30">
        <v>1</v>
      </c>
      <c r="V177" s="30">
        <v>0</v>
      </c>
      <c r="W177" s="30">
        <v>0</v>
      </c>
      <c r="X177" s="30">
        <v>2</v>
      </c>
      <c r="Y177" s="35">
        <v>8</v>
      </c>
      <c r="Z177" s="37">
        <f t="shared" si="19"/>
        <v>49.29</v>
      </c>
      <c r="AA177" s="17">
        <v>44429</v>
      </c>
    </row>
    <row r="178" spans="1:27" s="17" customFormat="1" ht="12.75" x14ac:dyDescent="0.2">
      <c r="A178" s="38">
        <f t="shared" si="14"/>
        <v>158</v>
      </c>
      <c r="B178" s="32">
        <f t="shared" si="15"/>
        <v>30</v>
      </c>
      <c r="C178" s="40" t="s">
        <v>51</v>
      </c>
      <c r="D178" s="41" t="s">
        <v>220</v>
      </c>
      <c r="E178" s="33">
        <v>541</v>
      </c>
      <c r="F178" s="31">
        <v>15.577999999999999</v>
      </c>
      <c r="G178" s="31">
        <v>3000691</v>
      </c>
      <c r="H178" s="31" t="s">
        <v>259</v>
      </c>
      <c r="I178" s="31" t="s">
        <v>259</v>
      </c>
      <c r="J178" s="31" t="s">
        <v>23</v>
      </c>
      <c r="K178" s="31" t="s">
        <v>23</v>
      </c>
      <c r="L178" s="31">
        <f>LOOKUP(J178,Juris_lookup!$B$1:$B$14,Juris_lookup!$A$1:$A$14)</f>
        <v>2</v>
      </c>
      <c r="M178" s="31">
        <f>LOOKUP(K178,Juris_lookup!$B$1:$B$14,Juris_lookup!$A$1:$A$14)</f>
        <v>2</v>
      </c>
      <c r="N178" s="31" t="str">
        <f t="shared" si="16"/>
        <v/>
      </c>
      <c r="O178" s="31" t="str">
        <f t="shared" si="17"/>
        <v>County</v>
      </c>
      <c r="P178" s="39">
        <v>3</v>
      </c>
      <c r="Q178" s="39">
        <v>4</v>
      </c>
      <c r="R178" s="39">
        <v>407497.43999432999</v>
      </c>
      <c r="S178" s="39">
        <v>415173.73000595003</v>
      </c>
      <c r="T178" s="29">
        <f t="shared" si="18"/>
        <v>11</v>
      </c>
      <c r="U178" s="30">
        <v>0</v>
      </c>
      <c r="V178" s="30">
        <v>1</v>
      </c>
      <c r="W178" s="30">
        <v>0</v>
      </c>
      <c r="X178" s="30">
        <v>2</v>
      </c>
      <c r="Y178" s="35">
        <v>8</v>
      </c>
      <c r="Z178" s="37">
        <f t="shared" si="19"/>
        <v>49.29</v>
      </c>
      <c r="AA178" s="17">
        <v>57927</v>
      </c>
    </row>
    <row r="179" spans="1:27" s="17" customFormat="1" ht="12.75" x14ac:dyDescent="0.2">
      <c r="A179" s="38">
        <f t="shared" si="14"/>
        <v>160</v>
      </c>
      <c r="B179" s="32">
        <f t="shared" si="15"/>
        <v>58</v>
      </c>
      <c r="C179" s="40" t="s">
        <v>21</v>
      </c>
      <c r="D179" s="41" t="s">
        <v>119</v>
      </c>
      <c r="E179" s="33">
        <v>4081314</v>
      </c>
      <c r="F179" s="31">
        <v>0.182</v>
      </c>
      <c r="G179" s="31">
        <v>4271318</v>
      </c>
      <c r="H179" s="31" t="s">
        <v>396</v>
      </c>
      <c r="I179" s="31" t="s">
        <v>397</v>
      </c>
      <c r="J179" s="31" t="s">
        <v>28</v>
      </c>
      <c r="K179" s="31" t="s">
        <v>28</v>
      </c>
      <c r="L179" s="31">
        <f>LOOKUP(J179,Juris_lookup!$B$1:$B$14,Juris_lookup!$A$1:$A$14)</f>
        <v>3</v>
      </c>
      <c r="M179" s="31">
        <f>LOOKUP(K179,Juris_lookup!$B$1:$B$14,Juris_lookup!$A$1:$A$14)</f>
        <v>3</v>
      </c>
      <c r="N179" s="31" t="str">
        <f t="shared" si="16"/>
        <v/>
      </c>
      <c r="O179" s="31" t="str">
        <f t="shared" si="17"/>
        <v>Municipal</v>
      </c>
      <c r="P179" s="39">
        <v>2</v>
      </c>
      <c r="Q179" s="39">
        <v>4</v>
      </c>
      <c r="R179" s="39">
        <v>326224.91019472003</v>
      </c>
      <c r="S179" s="39">
        <v>404162.04996466002</v>
      </c>
      <c r="T179" s="29">
        <f t="shared" si="18"/>
        <v>9</v>
      </c>
      <c r="U179" s="30">
        <v>0</v>
      </c>
      <c r="V179" s="30">
        <v>0</v>
      </c>
      <c r="W179" s="30">
        <v>1</v>
      </c>
      <c r="X179" s="30">
        <v>6</v>
      </c>
      <c r="Y179" s="35">
        <v>2</v>
      </c>
      <c r="Z179" s="37">
        <f t="shared" si="19"/>
        <v>49.03</v>
      </c>
      <c r="AA179" s="17">
        <v>12236</v>
      </c>
    </row>
    <row r="180" spans="1:27" s="17" customFormat="1" ht="12.75" x14ac:dyDescent="0.2">
      <c r="A180" s="38">
        <f t="shared" si="14"/>
        <v>161</v>
      </c>
      <c r="B180" s="32">
        <f t="shared" si="15"/>
        <v>41</v>
      </c>
      <c r="C180" s="40" t="s">
        <v>26</v>
      </c>
      <c r="D180" s="41" t="s">
        <v>34</v>
      </c>
      <c r="E180" s="33">
        <v>11031969</v>
      </c>
      <c r="F180" s="31">
        <v>2.8980000000000001</v>
      </c>
      <c r="G180" s="31">
        <v>11111451</v>
      </c>
      <c r="H180" s="31" t="s">
        <v>70</v>
      </c>
      <c r="I180" s="31" t="s">
        <v>652</v>
      </c>
      <c r="J180" s="31" t="s">
        <v>28</v>
      </c>
      <c r="K180" s="31" t="s">
        <v>28</v>
      </c>
      <c r="L180" s="31">
        <f>LOOKUP(J180,Juris_lookup!$B$1:$B$14,Juris_lookup!$A$1:$A$14)</f>
        <v>3</v>
      </c>
      <c r="M180" s="31">
        <f>LOOKUP(K180,Juris_lookup!$B$1:$B$14,Juris_lookup!$A$1:$A$14)</f>
        <v>3</v>
      </c>
      <c r="N180" s="31" t="str">
        <f t="shared" si="16"/>
        <v/>
      </c>
      <c r="O180" s="31" t="str">
        <f t="shared" si="17"/>
        <v>Municipal</v>
      </c>
      <c r="P180" s="39">
        <v>2</v>
      </c>
      <c r="Q180" s="39">
        <v>3</v>
      </c>
      <c r="R180" s="39">
        <v>421702.21007332997</v>
      </c>
      <c r="S180" s="39">
        <v>501441.63987769</v>
      </c>
      <c r="T180" s="29">
        <f t="shared" si="18"/>
        <v>6</v>
      </c>
      <c r="U180" s="30">
        <v>1</v>
      </c>
      <c r="V180" s="30">
        <v>0</v>
      </c>
      <c r="W180" s="30">
        <v>1</v>
      </c>
      <c r="X180" s="30">
        <v>1</v>
      </c>
      <c r="Y180" s="35">
        <v>3</v>
      </c>
      <c r="Z180" s="37">
        <f t="shared" si="19"/>
        <v>48.900000000000006</v>
      </c>
      <c r="AA180" s="17">
        <v>49641</v>
      </c>
    </row>
    <row r="181" spans="1:27" s="17" customFormat="1" ht="12.75" x14ac:dyDescent="0.2">
      <c r="A181" s="38">
        <f t="shared" si="14"/>
        <v>162</v>
      </c>
      <c r="B181" s="32">
        <f t="shared" si="15"/>
        <v>42</v>
      </c>
      <c r="C181" s="40" t="s">
        <v>26</v>
      </c>
      <c r="D181" s="41" t="s">
        <v>196</v>
      </c>
      <c r="E181" s="33">
        <v>546</v>
      </c>
      <c r="F181" s="31">
        <v>9.2799999999999994</v>
      </c>
      <c r="G181" s="31">
        <v>583</v>
      </c>
      <c r="H181" s="31" t="s">
        <v>197</v>
      </c>
      <c r="I181" s="31" t="s">
        <v>198</v>
      </c>
      <c r="J181" s="31" t="s">
        <v>23</v>
      </c>
      <c r="K181" s="31" t="s">
        <v>28</v>
      </c>
      <c r="L181" s="31">
        <f>LOOKUP(J181,Juris_lookup!$B$1:$B$14,Juris_lookup!$A$1:$A$14)</f>
        <v>2</v>
      </c>
      <c r="M181" s="31">
        <f>LOOKUP(K181,Juris_lookup!$B$1:$B$14,Juris_lookup!$A$1:$A$14)</f>
        <v>3</v>
      </c>
      <c r="N181" s="31" t="str">
        <f t="shared" si="16"/>
        <v/>
      </c>
      <c r="O181" s="31" t="str">
        <f t="shared" si="17"/>
        <v>County</v>
      </c>
      <c r="P181" s="39">
        <v>2</v>
      </c>
      <c r="Q181" s="39">
        <v>4</v>
      </c>
      <c r="R181" s="39">
        <v>431639.40992539999</v>
      </c>
      <c r="S181" s="39">
        <v>527161.93021516001</v>
      </c>
      <c r="T181" s="29">
        <f t="shared" si="18"/>
        <v>14</v>
      </c>
      <c r="U181" s="30">
        <v>0</v>
      </c>
      <c r="V181" s="30">
        <v>0</v>
      </c>
      <c r="W181" s="30">
        <v>2</v>
      </c>
      <c r="X181" s="30">
        <v>3</v>
      </c>
      <c r="Y181" s="35">
        <v>9</v>
      </c>
      <c r="Z181" s="37">
        <f t="shared" si="19"/>
        <v>48.519999999999996</v>
      </c>
      <c r="AA181" s="17">
        <v>53657</v>
      </c>
    </row>
    <row r="182" spans="1:27" s="17" customFormat="1" ht="12.75" x14ac:dyDescent="0.2">
      <c r="A182" s="38">
        <f t="shared" si="14"/>
        <v>163</v>
      </c>
      <c r="B182" s="32">
        <f t="shared" si="15"/>
        <v>31</v>
      </c>
      <c r="C182" s="40" t="s">
        <v>51</v>
      </c>
      <c r="D182" s="41" t="s">
        <v>65</v>
      </c>
      <c r="E182" s="33">
        <v>3000630</v>
      </c>
      <c r="F182" s="31">
        <v>3.609</v>
      </c>
      <c r="G182" s="31">
        <v>3381105</v>
      </c>
      <c r="H182" s="31" t="s">
        <v>74</v>
      </c>
      <c r="I182" s="31" t="s">
        <v>146</v>
      </c>
      <c r="J182" s="31" t="s">
        <v>23</v>
      </c>
      <c r="K182" s="31" t="s">
        <v>28</v>
      </c>
      <c r="L182" s="31">
        <f>LOOKUP(J182,Juris_lookup!$B$1:$B$14,Juris_lookup!$A$1:$A$14)</f>
        <v>2</v>
      </c>
      <c r="M182" s="31">
        <f>LOOKUP(K182,Juris_lookup!$B$1:$B$14,Juris_lookup!$A$1:$A$14)</f>
        <v>3</v>
      </c>
      <c r="N182" s="31" t="str">
        <f t="shared" si="16"/>
        <v/>
      </c>
      <c r="O182" s="31" t="str">
        <f t="shared" si="17"/>
        <v>County</v>
      </c>
      <c r="P182" s="39">
        <v>2</v>
      </c>
      <c r="Q182" s="39">
        <v>4</v>
      </c>
      <c r="R182" s="39">
        <v>386202.48010648001</v>
      </c>
      <c r="S182" s="39">
        <v>435419.86982763</v>
      </c>
      <c r="T182" s="29">
        <f t="shared" si="18"/>
        <v>18</v>
      </c>
      <c r="U182" s="30">
        <v>0</v>
      </c>
      <c r="V182" s="30">
        <v>0</v>
      </c>
      <c r="W182" s="30">
        <v>0</v>
      </c>
      <c r="X182" s="30">
        <v>6</v>
      </c>
      <c r="Y182" s="35">
        <v>12</v>
      </c>
      <c r="Z182" s="37">
        <f t="shared" si="19"/>
        <v>48.36</v>
      </c>
      <c r="AA182" s="17">
        <v>37182</v>
      </c>
    </row>
    <row r="183" spans="1:27" s="17" customFormat="1" ht="12.75" x14ac:dyDescent="0.2">
      <c r="A183" s="38">
        <f t="shared" si="14"/>
        <v>164</v>
      </c>
      <c r="B183" s="32">
        <f t="shared" si="15"/>
        <v>33</v>
      </c>
      <c r="C183" s="40" t="s">
        <v>37</v>
      </c>
      <c r="D183" s="41" t="s">
        <v>236</v>
      </c>
      <c r="E183" s="33">
        <v>551</v>
      </c>
      <c r="F183" s="31">
        <v>18.690000000000001</v>
      </c>
      <c r="G183" s="31">
        <v>8000607</v>
      </c>
      <c r="H183" s="31" t="s">
        <v>205</v>
      </c>
      <c r="I183" s="31" t="s">
        <v>235</v>
      </c>
      <c r="J183" s="31" t="s">
        <v>23</v>
      </c>
      <c r="K183" s="31" t="s">
        <v>23</v>
      </c>
      <c r="L183" s="31">
        <f>LOOKUP(J183,Juris_lookup!$B$1:$B$14,Juris_lookup!$A$1:$A$14)</f>
        <v>2</v>
      </c>
      <c r="M183" s="31">
        <f>LOOKUP(K183,Juris_lookup!$B$1:$B$14,Juris_lookup!$A$1:$A$14)</f>
        <v>2</v>
      </c>
      <c r="N183" s="31" t="str">
        <f t="shared" si="16"/>
        <v/>
      </c>
      <c r="O183" s="31" t="str">
        <f t="shared" si="17"/>
        <v>County</v>
      </c>
      <c r="P183" s="39">
        <v>2</v>
      </c>
      <c r="Q183" s="39">
        <v>4</v>
      </c>
      <c r="R183" s="39">
        <v>276645.95983035001</v>
      </c>
      <c r="S183" s="39">
        <v>343350.26996200997</v>
      </c>
      <c r="T183" s="29">
        <f t="shared" si="18"/>
        <v>13</v>
      </c>
      <c r="U183" s="30">
        <v>0</v>
      </c>
      <c r="V183" s="30">
        <v>0</v>
      </c>
      <c r="W183" s="30">
        <v>1</v>
      </c>
      <c r="X183" s="30">
        <v>5</v>
      </c>
      <c r="Y183" s="35">
        <v>7</v>
      </c>
      <c r="Z183" s="37">
        <f t="shared" si="19"/>
        <v>47.97</v>
      </c>
      <c r="AA183" s="17">
        <v>43096</v>
      </c>
    </row>
    <row r="184" spans="1:27" s="17" customFormat="1" ht="12.75" x14ac:dyDescent="0.2">
      <c r="A184" s="38">
        <f t="shared" si="14"/>
        <v>164</v>
      </c>
      <c r="B184" s="32">
        <f t="shared" si="15"/>
        <v>59</v>
      </c>
      <c r="C184" s="40" t="s">
        <v>21</v>
      </c>
      <c r="D184" s="41" t="s">
        <v>90</v>
      </c>
      <c r="E184" s="33">
        <v>561</v>
      </c>
      <c r="F184" s="31">
        <v>33.698999999999998</v>
      </c>
      <c r="G184" s="31">
        <v>4000710</v>
      </c>
      <c r="H184" s="31" t="s">
        <v>247</v>
      </c>
      <c r="I184" s="31" t="s">
        <v>248</v>
      </c>
      <c r="J184" s="31" t="s">
        <v>23</v>
      </c>
      <c r="K184" s="31" t="s">
        <v>23</v>
      </c>
      <c r="L184" s="31">
        <f>LOOKUP(J184,Juris_lookup!$B$1:$B$14,Juris_lookup!$A$1:$A$14)</f>
        <v>2</v>
      </c>
      <c r="M184" s="31">
        <f>LOOKUP(K184,Juris_lookup!$B$1:$B$14,Juris_lookup!$A$1:$A$14)</f>
        <v>2</v>
      </c>
      <c r="N184" s="31" t="str">
        <f t="shared" si="16"/>
        <v/>
      </c>
      <c r="O184" s="31" t="str">
        <f t="shared" si="17"/>
        <v>County</v>
      </c>
      <c r="P184" s="39">
        <v>2</v>
      </c>
      <c r="Q184" s="39">
        <v>4</v>
      </c>
      <c r="R184" s="39">
        <v>375060.58027414</v>
      </c>
      <c r="S184" s="39">
        <v>338164.90012422</v>
      </c>
      <c r="T184" s="29">
        <f t="shared" si="18"/>
        <v>13</v>
      </c>
      <c r="U184" s="30">
        <v>0</v>
      </c>
      <c r="V184" s="30">
        <v>0</v>
      </c>
      <c r="W184" s="30">
        <v>1</v>
      </c>
      <c r="X184" s="30">
        <v>5</v>
      </c>
      <c r="Y184" s="35">
        <v>7</v>
      </c>
      <c r="Z184" s="37">
        <f t="shared" si="19"/>
        <v>47.97</v>
      </c>
      <c r="AA184" s="17">
        <v>33796</v>
      </c>
    </row>
    <row r="185" spans="1:27" s="17" customFormat="1" ht="12.75" x14ac:dyDescent="0.2">
      <c r="A185" s="38">
        <f t="shared" si="14"/>
        <v>164</v>
      </c>
      <c r="B185" s="32">
        <f t="shared" si="15"/>
        <v>32</v>
      </c>
      <c r="C185" s="40" t="s">
        <v>51</v>
      </c>
      <c r="D185" s="41" t="s">
        <v>148</v>
      </c>
      <c r="E185" s="33">
        <v>3000674</v>
      </c>
      <c r="F185" s="31">
        <v>0.47299999999999998</v>
      </c>
      <c r="G185" s="31">
        <v>3241003</v>
      </c>
      <c r="H185" s="31" t="s">
        <v>243</v>
      </c>
      <c r="I185" s="31" t="s">
        <v>244</v>
      </c>
      <c r="J185" s="31" t="s">
        <v>23</v>
      </c>
      <c r="K185" s="31" t="s">
        <v>28</v>
      </c>
      <c r="L185" s="31">
        <f>LOOKUP(J185,Juris_lookup!$B$1:$B$14,Juris_lookup!$A$1:$A$14)</f>
        <v>2</v>
      </c>
      <c r="M185" s="31">
        <f>LOOKUP(K185,Juris_lookup!$B$1:$B$14,Juris_lookup!$A$1:$A$14)</f>
        <v>3</v>
      </c>
      <c r="N185" s="31" t="str">
        <f t="shared" si="16"/>
        <v/>
      </c>
      <c r="O185" s="31" t="str">
        <f t="shared" si="17"/>
        <v>County</v>
      </c>
      <c r="P185" s="39">
        <v>2</v>
      </c>
      <c r="Q185" s="39">
        <v>4</v>
      </c>
      <c r="R185" s="39">
        <v>375083.10986044997</v>
      </c>
      <c r="S185" s="39">
        <v>395319.57017839001</v>
      </c>
      <c r="T185" s="29">
        <f t="shared" si="18"/>
        <v>13</v>
      </c>
      <c r="U185" s="30">
        <v>0</v>
      </c>
      <c r="V185" s="30">
        <v>0</v>
      </c>
      <c r="W185" s="30">
        <v>1</v>
      </c>
      <c r="X185" s="30">
        <v>5</v>
      </c>
      <c r="Y185" s="35">
        <v>7</v>
      </c>
      <c r="Z185" s="37">
        <f t="shared" si="19"/>
        <v>47.97</v>
      </c>
      <c r="AA185" s="17">
        <v>59568</v>
      </c>
    </row>
    <row r="186" spans="1:27" s="17" customFormat="1" ht="12.75" x14ac:dyDescent="0.2">
      <c r="A186" s="38">
        <f t="shared" si="14"/>
        <v>164</v>
      </c>
      <c r="B186" s="32">
        <f t="shared" si="15"/>
        <v>43</v>
      </c>
      <c r="C186" s="40" t="s">
        <v>26</v>
      </c>
      <c r="D186" s="41" t="s">
        <v>31</v>
      </c>
      <c r="E186" s="33">
        <v>11031990</v>
      </c>
      <c r="F186" s="31">
        <v>2.5659999999999998</v>
      </c>
      <c r="G186" s="31">
        <v>11031976</v>
      </c>
      <c r="H186" s="31" t="s">
        <v>77</v>
      </c>
      <c r="I186" s="31" t="s">
        <v>29</v>
      </c>
      <c r="J186" s="31" t="s">
        <v>28</v>
      </c>
      <c r="K186" s="31" t="s">
        <v>28</v>
      </c>
      <c r="L186" s="31">
        <f>LOOKUP(J186,Juris_lookup!$B$1:$B$14,Juris_lookup!$A$1:$A$14)</f>
        <v>3</v>
      </c>
      <c r="M186" s="31">
        <f>LOOKUP(K186,Juris_lookup!$B$1:$B$14,Juris_lookup!$A$1:$A$14)</f>
        <v>3</v>
      </c>
      <c r="N186" s="31" t="str">
        <f t="shared" si="16"/>
        <v/>
      </c>
      <c r="O186" s="31" t="str">
        <f t="shared" si="17"/>
        <v>Municipal</v>
      </c>
      <c r="P186" s="39">
        <v>2</v>
      </c>
      <c r="Q186" s="39">
        <v>4</v>
      </c>
      <c r="R186" s="39">
        <v>447259.00986778003</v>
      </c>
      <c r="S186" s="39">
        <v>503019.10002347</v>
      </c>
      <c r="T186" s="29">
        <f t="shared" si="18"/>
        <v>13</v>
      </c>
      <c r="U186" s="30">
        <v>0</v>
      </c>
      <c r="V186" s="30">
        <v>0</v>
      </c>
      <c r="W186" s="30">
        <v>1</v>
      </c>
      <c r="X186" s="30">
        <v>5</v>
      </c>
      <c r="Y186" s="35">
        <v>7</v>
      </c>
      <c r="Z186" s="37">
        <f t="shared" si="19"/>
        <v>47.97</v>
      </c>
      <c r="AA186" s="17">
        <v>2810</v>
      </c>
    </row>
    <row r="187" spans="1:27" s="17" customFormat="1" ht="12.75" x14ac:dyDescent="0.2">
      <c r="A187" s="38">
        <f t="shared" si="14"/>
        <v>164</v>
      </c>
      <c r="B187" s="32">
        <f t="shared" si="15"/>
        <v>43</v>
      </c>
      <c r="C187" s="40" t="s">
        <v>26</v>
      </c>
      <c r="D187" s="41" t="s">
        <v>41</v>
      </c>
      <c r="E187" s="33">
        <v>11061001</v>
      </c>
      <c r="F187" s="31">
        <v>1.139</v>
      </c>
      <c r="G187" s="31">
        <v>11061023</v>
      </c>
      <c r="H187" s="31" t="s">
        <v>106</v>
      </c>
      <c r="I187" s="31" t="s">
        <v>237</v>
      </c>
      <c r="J187" s="31" t="s">
        <v>28</v>
      </c>
      <c r="K187" s="31" t="s">
        <v>28</v>
      </c>
      <c r="L187" s="31">
        <f>LOOKUP(J187,Juris_lookup!$B$1:$B$14,Juris_lookup!$A$1:$A$14)</f>
        <v>3</v>
      </c>
      <c r="M187" s="31">
        <f>LOOKUP(K187,Juris_lookup!$B$1:$B$14,Juris_lookup!$A$1:$A$14)</f>
        <v>3</v>
      </c>
      <c r="N187" s="31" t="str">
        <f t="shared" si="16"/>
        <v/>
      </c>
      <c r="O187" s="31" t="str">
        <f t="shared" si="17"/>
        <v>Municipal</v>
      </c>
      <c r="P187" s="39">
        <v>3</v>
      </c>
      <c r="Q187" s="39">
        <v>4</v>
      </c>
      <c r="R187" s="39">
        <v>403978.88987353002</v>
      </c>
      <c r="S187" s="39">
        <v>543309.04006546002</v>
      </c>
      <c r="T187" s="29">
        <f t="shared" si="18"/>
        <v>13</v>
      </c>
      <c r="U187" s="30">
        <v>0</v>
      </c>
      <c r="V187" s="30">
        <v>0</v>
      </c>
      <c r="W187" s="30">
        <v>1</v>
      </c>
      <c r="X187" s="30">
        <v>5</v>
      </c>
      <c r="Y187" s="35">
        <v>7</v>
      </c>
      <c r="Z187" s="37">
        <f t="shared" si="19"/>
        <v>47.97</v>
      </c>
      <c r="AA187" s="17">
        <v>33789</v>
      </c>
    </row>
    <row r="188" spans="1:27" s="17" customFormat="1" ht="12.75" x14ac:dyDescent="0.2">
      <c r="A188" s="38">
        <f t="shared" si="14"/>
        <v>169</v>
      </c>
      <c r="B188" s="32">
        <f t="shared" si="15"/>
        <v>33</v>
      </c>
      <c r="C188" s="40" t="s">
        <v>51</v>
      </c>
      <c r="D188" s="41" t="s">
        <v>231</v>
      </c>
      <c r="E188" s="33">
        <v>541</v>
      </c>
      <c r="F188" s="31">
        <v>23.645</v>
      </c>
      <c r="G188" s="31">
        <v>3000632</v>
      </c>
      <c r="H188" s="31" t="s">
        <v>926</v>
      </c>
      <c r="I188" s="31" t="s">
        <v>926</v>
      </c>
      <c r="J188" s="31" t="s">
        <v>23</v>
      </c>
      <c r="K188" s="31" t="s">
        <v>23</v>
      </c>
      <c r="L188" s="31">
        <f>LOOKUP(J188,Juris_lookup!$B$1:$B$14,Juris_lookup!$A$1:$A$14)</f>
        <v>2</v>
      </c>
      <c r="M188" s="31">
        <f>LOOKUP(K188,Juris_lookup!$B$1:$B$14,Juris_lookup!$A$1:$A$14)</f>
        <v>2</v>
      </c>
      <c r="N188" s="31" t="str">
        <f t="shared" si="16"/>
        <v/>
      </c>
      <c r="O188" s="31" t="str">
        <f t="shared" si="17"/>
        <v>County</v>
      </c>
      <c r="P188" s="39">
        <v>2</v>
      </c>
      <c r="Q188" s="39">
        <v>3</v>
      </c>
      <c r="R188" s="39">
        <v>392979.91033644998</v>
      </c>
      <c r="S188" s="39">
        <v>450266.65041582001</v>
      </c>
      <c r="T188" s="29">
        <f t="shared" si="18"/>
        <v>5</v>
      </c>
      <c r="U188" s="30">
        <v>0</v>
      </c>
      <c r="V188" s="30">
        <v>1</v>
      </c>
      <c r="W188" s="30">
        <v>1</v>
      </c>
      <c r="X188" s="30">
        <v>1</v>
      </c>
      <c r="Y188" s="35">
        <v>2</v>
      </c>
      <c r="Z188" s="37">
        <f t="shared" si="19"/>
        <v>47.900000000000006</v>
      </c>
      <c r="AA188" s="17">
        <v>24902</v>
      </c>
    </row>
    <row r="189" spans="1:27" s="17" customFormat="1" ht="12.75" x14ac:dyDescent="0.2">
      <c r="A189" s="38">
        <f t="shared" si="14"/>
        <v>169</v>
      </c>
      <c r="B189" s="32">
        <f t="shared" si="15"/>
        <v>60</v>
      </c>
      <c r="C189" s="40" t="s">
        <v>21</v>
      </c>
      <c r="D189" s="41" t="s">
        <v>289</v>
      </c>
      <c r="E189" s="33">
        <v>4000703</v>
      </c>
      <c r="F189" s="31">
        <v>0.82399999999999995</v>
      </c>
      <c r="G189" s="31">
        <v>4281047</v>
      </c>
      <c r="H189" s="31" t="s">
        <v>310</v>
      </c>
      <c r="I189" s="31" t="s">
        <v>852</v>
      </c>
      <c r="J189" s="31" t="s">
        <v>23</v>
      </c>
      <c r="K189" s="31" t="s">
        <v>28</v>
      </c>
      <c r="L189" s="31">
        <f>LOOKUP(J189,Juris_lookup!$B$1:$B$14,Juris_lookup!$A$1:$A$14)</f>
        <v>2</v>
      </c>
      <c r="M189" s="31">
        <f>LOOKUP(K189,Juris_lookup!$B$1:$B$14,Juris_lookup!$A$1:$A$14)</f>
        <v>3</v>
      </c>
      <c r="N189" s="31" t="str">
        <f t="shared" si="16"/>
        <v/>
      </c>
      <c r="O189" s="31" t="str">
        <f t="shared" si="17"/>
        <v>County</v>
      </c>
      <c r="P189" s="39">
        <v>2</v>
      </c>
      <c r="Q189" s="39">
        <v>4</v>
      </c>
      <c r="R189" s="39">
        <v>352942.79967952002</v>
      </c>
      <c r="S189" s="39">
        <v>345640.42968261999</v>
      </c>
      <c r="T189" s="29">
        <f t="shared" si="18"/>
        <v>5</v>
      </c>
      <c r="U189" s="30">
        <v>0</v>
      </c>
      <c r="V189" s="30">
        <v>1</v>
      </c>
      <c r="W189" s="30">
        <v>1</v>
      </c>
      <c r="X189" s="30">
        <v>1</v>
      </c>
      <c r="Y189" s="35">
        <v>2</v>
      </c>
      <c r="Z189" s="37">
        <f t="shared" si="19"/>
        <v>47.900000000000006</v>
      </c>
      <c r="AA189" s="17">
        <v>39490</v>
      </c>
    </row>
    <row r="190" spans="1:27" s="17" customFormat="1" ht="12.75" x14ac:dyDescent="0.2">
      <c r="A190" s="38">
        <f t="shared" si="14"/>
        <v>171</v>
      </c>
      <c r="B190" s="32">
        <f t="shared" si="15"/>
        <v>61</v>
      </c>
      <c r="C190" s="40" t="s">
        <v>21</v>
      </c>
      <c r="D190" s="41" t="s">
        <v>90</v>
      </c>
      <c r="E190" s="33">
        <v>4000689</v>
      </c>
      <c r="F190" s="31">
        <v>5.4290000000000003</v>
      </c>
      <c r="G190" s="31">
        <v>4000691</v>
      </c>
      <c r="H190" s="31" t="s">
        <v>178</v>
      </c>
      <c r="I190" s="31" t="s">
        <v>104</v>
      </c>
      <c r="J190" s="31" t="s">
        <v>23</v>
      </c>
      <c r="K190" s="31" t="s">
        <v>23</v>
      </c>
      <c r="L190" s="31">
        <f>LOOKUP(J190,Juris_lookup!$B$1:$B$14,Juris_lookup!$A$1:$A$14)</f>
        <v>2</v>
      </c>
      <c r="M190" s="31">
        <f>LOOKUP(K190,Juris_lookup!$B$1:$B$14,Juris_lookup!$A$1:$A$14)</f>
        <v>2</v>
      </c>
      <c r="N190" s="31" t="str">
        <f t="shared" si="16"/>
        <v/>
      </c>
      <c r="O190" s="31" t="str">
        <f t="shared" si="17"/>
        <v>County</v>
      </c>
      <c r="P190" s="39">
        <v>2</v>
      </c>
      <c r="Q190" s="39">
        <v>4</v>
      </c>
      <c r="R190" s="39">
        <v>366274.65009931999</v>
      </c>
      <c r="S190" s="39">
        <v>346855.97015582002</v>
      </c>
      <c r="T190" s="29">
        <f t="shared" si="18"/>
        <v>13</v>
      </c>
      <c r="U190" s="30">
        <v>0</v>
      </c>
      <c r="V190" s="30">
        <v>0</v>
      </c>
      <c r="W190" s="30">
        <v>2</v>
      </c>
      <c r="X190" s="30">
        <v>3</v>
      </c>
      <c r="Y190" s="35">
        <v>8</v>
      </c>
      <c r="Z190" s="37">
        <f t="shared" si="19"/>
        <v>47.519999999999996</v>
      </c>
      <c r="AA190" s="17">
        <v>30334</v>
      </c>
    </row>
    <row r="191" spans="1:27" s="17" customFormat="1" ht="12.75" x14ac:dyDescent="0.2">
      <c r="A191" s="38">
        <f t="shared" si="14"/>
        <v>172</v>
      </c>
      <c r="B191" s="32">
        <f t="shared" si="15"/>
        <v>45</v>
      </c>
      <c r="C191" s="40" t="s">
        <v>26</v>
      </c>
      <c r="D191" s="41" t="s">
        <v>31</v>
      </c>
      <c r="E191" s="33">
        <v>533</v>
      </c>
      <c r="F191" s="31">
        <v>4.399</v>
      </c>
      <c r="G191" s="31">
        <v>11031986</v>
      </c>
      <c r="H191" s="31" t="s">
        <v>153</v>
      </c>
      <c r="I191" s="31" t="s">
        <v>154</v>
      </c>
      <c r="J191" s="31" t="s">
        <v>23</v>
      </c>
      <c r="K191" s="31" t="s">
        <v>23</v>
      </c>
      <c r="L191" s="31">
        <f>LOOKUP(J191,Juris_lookup!$B$1:$B$14,Juris_lookup!$A$1:$A$14)</f>
        <v>2</v>
      </c>
      <c r="M191" s="31">
        <f>LOOKUP(K191,Juris_lookup!$B$1:$B$14,Juris_lookup!$A$1:$A$14)</f>
        <v>2</v>
      </c>
      <c r="N191" s="31" t="str">
        <f t="shared" si="16"/>
        <v/>
      </c>
      <c r="O191" s="31" t="str">
        <f t="shared" si="17"/>
        <v>County</v>
      </c>
      <c r="P191" s="39">
        <v>2</v>
      </c>
      <c r="Q191" s="39">
        <v>4</v>
      </c>
      <c r="R191" s="39">
        <v>440469.18013845</v>
      </c>
      <c r="S191" s="39">
        <v>515661.44033339003</v>
      </c>
      <c r="T191" s="29">
        <f t="shared" si="18"/>
        <v>17</v>
      </c>
      <c r="U191" s="30">
        <v>0</v>
      </c>
      <c r="V191" s="30">
        <v>0</v>
      </c>
      <c r="W191" s="30">
        <v>0</v>
      </c>
      <c r="X191" s="30">
        <v>6</v>
      </c>
      <c r="Y191" s="35">
        <v>11</v>
      </c>
      <c r="Z191" s="37">
        <f t="shared" si="19"/>
        <v>47.36</v>
      </c>
      <c r="AA191" s="17">
        <v>56984</v>
      </c>
    </row>
    <row r="192" spans="1:27" s="17" customFormat="1" ht="12.75" x14ac:dyDescent="0.2">
      <c r="A192" s="38">
        <f t="shared" si="14"/>
        <v>173</v>
      </c>
      <c r="B192" s="32">
        <f t="shared" si="15"/>
        <v>34</v>
      </c>
      <c r="C192" s="40" t="s">
        <v>51</v>
      </c>
      <c r="D192" s="41" t="s">
        <v>148</v>
      </c>
      <c r="E192" s="33">
        <v>3241041</v>
      </c>
      <c r="F192" s="31">
        <v>0.76900000000000002</v>
      </c>
      <c r="G192" s="31">
        <v>3241374</v>
      </c>
      <c r="H192" s="31" t="s">
        <v>402</v>
      </c>
      <c r="I192" s="31" t="s">
        <v>403</v>
      </c>
      <c r="J192" s="31" t="s">
        <v>28</v>
      </c>
      <c r="K192" s="31" t="s">
        <v>28</v>
      </c>
      <c r="L192" s="31">
        <f>LOOKUP(J192,Juris_lookup!$B$1:$B$14,Juris_lookup!$A$1:$A$14)</f>
        <v>3</v>
      </c>
      <c r="M192" s="31">
        <f>LOOKUP(K192,Juris_lookup!$B$1:$B$14,Juris_lookup!$A$1:$A$14)</f>
        <v>3</v>
      </c>
      <c r="N192" s="31" t="str">
        <f t="shared" si="16"/>
        <v/>
      </c>
      <c r="O192" s="31" t="str">
        <f t="shared" si="17"/>
        <v>Municipal</v>
      </c>
      <c r="P192" s="39">
        <v>3</v>
      </c>
      <c r="Q192" s="39">
        <v>4</v>
      </c>
      <c r="R192" s="39">
        <v>379978.95967979002</v>
      </c>
      <c r="S192" s="39">
        <v>414011.82021774998</v>
      </c>
      <c r="T192" s="29">
        <f t="shared" si="18"/>
        <v>9</v>
      </c>
      <c r="U192" s="30">
        <v>0</v>
      </c>
      <c r="V192" s="30">
        <v>1</v>
      </c>
      <c r="W192" s="30">
        <v>0</v>
      </c>
      <c r="X192" s="30">
        <v>2</v>
      </c>
      <c r="Y192" s="35">
        <v>6</v>
      </c>
      <c r="Z192" s="37">
        <f t="shared" si="19"/>
        <v>47.29</v>
      </c>
      <c r="AA192" s="17">
        <v>33303</v>
      </c>
    </row>
    <row r="193" spans="1:27" s="17" customFormat="1" ht="12.75" x14ac:dyDescent="0.2">
      <c r="A193" s="38">
        <f t="shared" si="14"/>
        <v>173</v>
      </c>
      <c r="B193" s="32">
        <f t="shared" si="15"/>
        <v>62</v>
      </c>
      <c r="C193" s="40" t="s">
        <v>21</v>
      </c>
      <c r="D193" s="41" t="s">
        <v>22</v>
      </c>
      <c r="E193" s="33">
        <v>4000671</v>
      </c>
      <c r="F193" s="31">
        <v>6.1529999999999996</v>
      </c>
      <c r="G193" s="31">
        <v>4000685</v>
      </c>
      <c r="H193" s="31" t="s">
        <v>58</v>
      </c>
      <c r="I193" s="31" t="s">
        <v>438</v>
      </c>
      <c r="J193" s="31" t="s">
        <v>23</v>
      </c>
      <c r="K193" s="31" t="s">
        <v>23</v>
      </c>
      <c r="L193" s="31">
        <f>LOOKUP(J193,Juris_lookup!$B$1:$B$14,Juris_lookup!$A$1:$A$14)</f>
        <v>2</v>
      </c>
      <c r="M193" s="31">
        <f>LOOKUP(K193,Juris_lookup!$B$1:$B$14,Juris_lookup!$A$1:$A$14)</f>
        <v>2</v>
      </c>
      <c r="N193" s="31" t="str">
        <f t="shared" si="16"/>
        <v/>
      </c>
      <c r="O193" s="31" t="str">
        <f t="shared" si="17"/>
        <v>County</v>
      </c>
      <c r="P193" s="39">
        <v>2</v>
      </c>
      <c r="Q193" s="39">
        <v>3</v>
      </c>
      <c r="R193" s="39">
        <v>373620.05012492999</v>
      </c>
      <c r="S193" s="39">
        <v>372722.44995162002</v>
      </c>
      <c r="T193" s="29">
        <f t="shared" si="18"/>
        <v>9</v>
      </c>
      <c r="U193" s="30">
        <v>0</v>
      </c>
      <c r="V193" s="30">
        <v>1</v>
      </c>
      <c r="W193" s="30">
        <v>0</v>
      </c>
      <c r="X193" s="30">
        <v>2</v>
      </c>
      <c r="Y193" s="35">
        <v>6</v>
      </c>
      <c r="Z193" s="37">
        <f t="shared" si="19"/>
        <v>47.29</v>
      </c>
      <c r="AA193" s="17">
        <v>35203</v>
      </c>
    </row>
    <row r="194" spans="1:27" s="17" customFormat="1" ht="12.75" x14ac:dyDescent="0.2">
      <c r="A194" s="38">
        <f t="shared" si="14"/>
        <v>175</v>
      </c>
      <c r="B194" s="32">
        <f t="shared" si="15"/>
        <v>63</v>
      </c>
      <c r="C194" s="40" t="s">
        <v>21</v>
      </c>
      <c r="D194" s="41" t="s">
        <v>119</v>
      </c>
      <c r="E194" s="33">
        <v>537</v>
      </c>
      <c r="F194" s="31">
        <v>1.34</v>
      </c>
      <c r="G194" s="31">
        <v>543</v>
      </c>
      <c r="H194" s="31" t="s">
        <v>279</v>
      </c>
      <c r="I194" s="31" t="s">
        <v>280</v>
      </c>
      <c r="J194" s="31" t="s">
        <v>23</v>
      </c>
      <c r="K194" s="31" t="s">
        <v>23</v>
      </c>
      <c r="L194" s="31">
        <f>LOOKUP(J194,Juris_lookup!$B$1:$B$14,Juris_lookup!$A$1:$A$14)</f>
        <v>2</v>
      </c>
      <c r="M194" s="31">
        <f>LOOKUP(K194,Juris_lookup!$B$1:$B$14,Juris_lookup!$A$1:$A$14)</f>
        <v>2</v>
      </c>
      <c r="N194" s="31" t="str">
        <f t="shared" si="16"/>
        <v/>
      </c>
      <c r="O194" s="31" t="str">
        <f t="shared" si="17"/>
        <v>County</v>
      </c>
      <c r="P194" s="39">
        <v>2</v>
      </c>
      <c r="Q194" s="39">
        <v>3</v>
      </c>
      <c r="R194" s="39">
        <v>322863.69966718002</v>
      </c>
      <c r="S194" s="39">
        <v>405115.54995911999</v>
      </c>
      <c r="T194" s="29">
        <f t="shared" si="18"/>
        <v>12</v>
      </c>
      <c r="U194" s="30">
        <v>0</v>
      </c>
      <c r="V194" s="30">
        <v>0</v>
      </c>
      <c r="W194" s="30">
        <v>1</v>
      </c>
      <c r="X194" s="30">
        <v>5</v>
      </c>
      <c r="Y194" s="35">
        <v>6</v>
      </c>
      <c r="Z194" s="37">
        <f t="shared" si="19"/>
        <v>46.97</v>
      </c>
      <c r="AA194" s="17">
        <v>11008</v>
      </c>
    </row>
    <row r="195" spans="1:27" s="17" customFormat="1" ht="12.75" x14ac:dyDescent="0.2">
      <c r="A195" s="38">
        <f t="shared" si="14"/>
        <v>175</v>
      </c>
      <c r="B195" s="32">
        <f t="shared" si="15"/>
        <v>63</v>
      </c>
      <c r="C195" s="40" t="s">
        <v>21</v>
      </c>
      <c r="D195" s="41" t="s">
        <v>289</v>
      </c>
      <c r="E195" s="33">
        <v>4000687</v>
      </c>
      <c r="F195" s="31">
        <v>3.3149999999999999</v>
      </c>
      <c r="G195" s="31">
        <v>4000703</v>
      </c>
      <c r="H195" s="31" t="s">
        <v>287</v>
      </c>
      <c r="I195" s="31" t="s">
        <v>288</v>
      </c>
      <c r="J195" s="31" t="s">
        <v>23</v>
      </c>
      <c r="K195" s="31" t="s">
        <v>23</v>
      </c>
      <c r="L195" s="31">
        <f>LOOKUP(J195,Juris_lookup!$B$1:$B$14,Juris_lookup!$A$1:$A$14)</f>
        <v>2</v>
      </c>
      <c r="M195" s="31">
        <f>LOOKUP(K195,Juris_lookup!$B$1:$B$14,Juris_lookup!$A$1:$A$14)</f>
        <v>2</v>
      </c>
      <c r="N195" s="31" t="str">
        <f t="shared" si="16"/>
        <v/>
      </c>
      <c r="O195" s="31" t="str">
        <f t="shared" si="17"/>
        <v>County</v>
      </c>
      <c r="P195" s="39">
        <v>2</v>
      </c>
      <c r="Q195" s="39">
        <v>4</v>
      </c>
      <c r="R195" s="39">
        <v>353882.63008100999</v>
      </c>
      <c r="S195" s="39">
        <v>346762.17022335</v>
      </c>
      <c r="T195" s="29">
        <f t="shared" si="18"/>
        <v>12</v>
      </c>
      <c r="U195" s="30">
        <v>0</v>
      </c>
      <c r="V195" s="30">
        <v>0</v>
      </c>
      <c r="W195" s="30">
        <v>1</v>
      </c>
      <c r="X195" s="30">
        <v>5</v>
      </c>
      <c r="Y195" s="35">
        <v>6</v>
      </c>
      <c r="Z195" s="37">
        <f t="shared" si="19"/>
        <v>46.97</v>
      </c>
      <c r="AA195" s="17">
        <v>25313</v>
      </c>
    </row>
    <row r="196" spans="1:27" s="17" customFormat="1" ht="12.75" x14ac:dyDescent="0.2">
      <c r="A196" s="38">
        <f t="shared" si="14"/>
        <v>177</v>
      </c>
      <c r="B196" s="32">
        <f t="shared" si="15"/>
        <v>65</v>
      </c>
      <c r="C196" s="40" t="s">
        <v>21</v>
      </c>
      <c r="D196" s="41" t="s">
        <v>48</v>
      </c>
      <c r="E196" s="33">
        <v>4000644</v>
      </c>
      <c r="F196" s="31">
        <v>3.65</v>
      </c>
      <c r="G196" s="31">
        <v>4000616</v>
      </c>
      <c r="H196" s="31" t="s">
        <v>68</v>
      </c>
      <c r="I196" s="31" t="s">
        <v>147</v>
      </c>
      <c r="J196" s="31" t="s">
        <v>23</v>
      </c>
      <c r="K196" s="31" t="s">
        <v>23</v>
      </c>
      <c r="L196" s="31">
        <f>LOOKUP(J196,Juris_lookup!$B$1:$B$14,Juris_lookup!$A$1:$A$14)</f>
        <v>2</v>
      </c>
      <c r="M196" s="31">
        <f>LOOKUP(K196,Juris_lookup!$B$1:$B$14,Juris_lookup!$A$1:$A$14)</f>
        <v>2</v>
      </c>
      <c r="N196" s="31" t="str">
        <f t="shared" si="16"/>
        <v/>
      </c>
      <c r="O196" s="31" t="str">
        <f t="shared" si="17"/>
        <v>County</v>
      </c>
      <c r="P196" s="39">
        <v>2</v>
      </c>
      <c r="Q196" s="39">
        <v>4</v>
      </c>
      <c r="R196" s="39">
        <v>344044.52991956001</v>
      </c>
      <c r="S196" s="39">
        <v>405950.50975502998</v>
      </c>
      <c r="T196" s="29">
        <f t="shared" si="18"/>
        <v>17</v>
      </c>
      <c r="U196" s="30">
        <v>0</v>
      </c>
      <c r="V196" s="30">
        <v>0</v>
      </c>
      <c r="W196" s="30">
        <v>1</v>
      </c>
      <c r="X196" s="30">
        <v>4</v>
      </c>
      <c r="Y196" s="35">
        <v>12</v>
      </c>
      <c r="Z196" s="37">
        <f t="shared" si="19"/>
        <v>46.91</v>
      </c>
      <c r="AA196" s="17">
        <v>48419</v>
      </c>
    </row>
    <row r="197" spans="1:27" s="17" customFormat="1" ht="12.75" x14ac:dyDescent="0.2">
      <c r="A197" s="38">
        <f t="shared" si="14"/>
        <v>177</v>
      </c>
      <c r="B197" s="32">
        <f t="shared" si="15"/>
        <v>46</v>
      </c>
      <c r="C197" s="40" t="s">
        <v>26</v>
      </c>
      <c r="D197" s="41" t="s">
        <v>34</v>
      </c>
      <c r="E197" s="33">
        <v>11111556</v>
      </c>
      <c r="F197" s="31">
        <v>0.161</v>
      </c>
      <c r="G197" s="31">
        <v>11111557</v>
      </c>
      <c r="H197" s="31" t="s">
        <v>141</v>
      </c>
      <c r="I197" s="31" t="s">
        <v>152</v>
      </c>
      <c r="J197" s="31" t="s">
        <v>28</v>
      </c>
      <c r="K197" s="31" t="s">
        <v>28</v>
      </c>
      <c r="L197" s="31">
        <f>LOOKUP(J197,Juris_lookup!$B$1:$B$14,Juris_lookup!$A$1:$A$14)</f>
        <v>3</v>
      </c>
      <c r="M197" s="31">
        <f>LOOKUP(K197,Juris_lookup!$B$1:$B$14,Juris_lookup!$A$1:$A$14)</f>
        <v>3</v>
      </c>
      <c r="N197" s="31" t="str">
        <f t="shared" si="16"/>
        <v/>
      </c>
      <c r="O197" s="31" t="str">
        <f t="shared" si="17"/>
        <v>Municipal</v>
      </c>
      <c r="P197" s="39">
        <v>2</v>
      </c>
      <c r="Q197" s="39">
        <v>4</v>
      </c>
      <c r="R197" s="39">
        <v>418822.44016583997</v>
      </c>
      <c r="S197" s="39">
        <v>506340.60986919003</v>
      </c>
      <c r="T197" s="29">
        <f t="shared" si="18"/>
        <v>17</v>
      </c>
      <c r="U197" s="30">
        <v>0</v>
      </c>
      <c r="V197" s="30">
        <v>0</v>
      </c>
      <c r="W197" s="30">
        <v>1</v>
      </c>
      <c r="X197" s="30">
        <v>4</v>
      </c>
      <c r="Y197" s="35">
        <v>12</v>
      </c>
      <c r="Z197" s="37">
        <f t="shared" si="19"/>
        <v>46.91</v>
      </c>
      <c r="AA197" s="17">
        <v>20891</v>
      </c>
    </row>
    <row r="198" spans="1:27" s="17" customFormat="1" ht="12.75" x14ac:dyDescent="0.2">
      <c r="A198" s="38">
        <f t="shared" si="14"/>
        <v>179</v>
      </c>
      <c r="B198" s="32">
        <f t="shared" si="15"/>
        <v>35</v>
      </c>
      <c r="C198" s="40" t="s">
        <v>51</v>
      </c>
      <c r="D198" s="41" t="s">
        <v>127</v>
      </c>
      <c r="E198" s="33">
        <v>541</v>
      </c>
      <c r="F198" s="31">
        <v>23.03</v>
      </c>
      <c r="G198" s="31">
        <v>3000635</v>
      </c>
      <c r="H198" s="31" t="s">
        <v>232</v>
      </c>
      <c r="I198" s="31" t="s">
        <v>268</v>
      </c>
      <c r="J198" s="31" t="s">
        <v>23</v>
      </c>
      <c r="K198" s="31" t="s">
        <v>28</v>
      </c>
      <c r="L198" s="31">
        <f>LOOKUP(J198,Juris_lookup!$B$1:$B$14,Juris_lookup!$A$1:$A$14)</f>
        <v>2</v>
      </c>
      <c r="M198" s="31">
        <f>LOOKUP(K198,Juris_lookup!$B$1:$B$14,Juris_lookup!$A$1:$A$14)</f>
        <v>3</v>
      </c>
      <c r="N198" s="31" t="str">
        <f t="shared" si="16"/>
        <v/>
      </c>
      <c r="O198" s="31" t="str">
        <f t="shared" si="17"/>
        <v>County</v>
      </c>
      <c r="P198" s="39">
        <v>3</v>
      </c>
      <c r="Q198" s="39">
        <v>4</v>
      </c>
      <c r="R198" s="39">
        <v>394027.90987291001</v>
      </c>
      <c r="S198" s="39">
        <v>447203.37033617002</v>
      </c>
      <c r="T198" s="29">
        <f t="shared" si="18"/>
        <v>12</v>
      </c>
      <c r="U198" s="30">
        <v>0</v>
      </c>
      <c r="V198" s="30">
        <v>0</v>
      </c>
      <c r="W198" s="30">
        <v>2</v>
      </c>
      <c r="X198" s="30">
        <v>3</v>
      </c>
      <c r="Y198" s="35">
        <v>7</v>
      </c>
      <c r="Z198" s="37">
        <f t="shared" si="19"/>
        <v>46.519999999999996</v>
      </c>
      <c r="AA198" s="17">
        <v>39867</v>
      </c>
    </row>
    <row r="199" spans="1:27" s="17" customFormat="1" ht="12.75" x14ac:dyDescent="0.2">
      <c r="A199" s="38">
        <f t="shared" si="14"/>
        <v>179</v>
      </c>
      <c r="B199" s="32">
        <f t="shared" si="15"/>
        <v>34</v>
      </c>
      <c r="C199" s="40" t="s">
        <v>37</v>
      </c>
      <c r="D199" s="41" t="s">
        <v>236</v>
      </c>
      <c r="E199" s="33">
        <v>551</v>
      </c>
      <c r="F199" s="31">
        <v>22.58</v>
      </c>
      <c r="G199" s="31">
        <v>8000678</v>
      </c>
      <c r="H199" s="31" t="s">
        <v>205</v>
      </c>
      <c r="I199" s="31" t="s">
        <v>269</v>
      </c>
      <c r="J199" s="31" t="s">
        <v>23</v>
      </c>
      <c r="K199" s="31" t="s">
        <v>23</v>
      </c>
      <c r="L199" s="31">
        <f>LOOKUP(J199,Juris_lookup!$B$1:$B$14,Juris_lookup!$A$1:$A$14)</f>
        <v>2</v>
      </c>
      <c r="M199" s="31">
        <f>LOOKUP(K199,Juris_lookup!$B$1:$B$14,Juris_lookup!$A$1:$A$14)</f>
        <v>2</v>
      </c>
      <c r="N199" s="31" t="str">
        <f t="shared" si="16"/>
        <v/>
      </c>
      <c r="O199" s="31" t="str">
        <f t="shared" si="17"/>
        <v>County</v>
      </c>
      <c r="P199" s="39">
        <v>2</v>
      </c>
      <c r="Q199" s="39">
        <v>4</v>
      </c>
      <c r="R199" s="39">
        <v>292172.81011828</v>
      </c>
      <c r="S199" s="39">
        <v>356512.29966808</v>
      </c>
      <c r="T199" s="29">
        <f t="shared" si="18"/>
        <v>12</v>
      </c>
      <c r="U199" s="30">
        <v>0</v>
      </c>
      <c r="V199" s="30">
        <v>0</v>
      </c>
      <c r="W199" s="30">
        <v>2</v>
      </c>
      <c r="X199" s="30">
        <v>3</v>
      </c>
      <c r="Y199" s="35">
        <v>7</v>
      </c>
      <c r="Z199" s="37">
        <f t="shared" si="19"/>
        <v>46.519999999999996</v>
      </c>
      <c r="AA199" s="17">
        <v>43165</v>
      </c>
    </row>
    <row r="200" spans="1:27" s="17" customFormat="1" ht="12.75" x14ac:dyDescent="0.2">
      <c r="A200" s="38">
        <f t="shared" si="14"/>
        <v>179</v>
      </c>
      <c r="B200" s="32">
        <f t="shared" si="15"/>
        <v>35</v>
      </c>
      <c r="C200" s="40" t="s">
        <v>51</v>
      </c>
      <c r="D200" s="41" t="s">
        <v>127</v>
      </c>
      <c r="E200" s="33">
        <v>3061326</v>
      </c>
      <c r="F200" s="31">
        <v>0</v>
      </c>
      <c r="G200" s="31">
        <v>3061038</v>
      </c>
      <c r="H200" s="31" t="s">
        <v>283</v>
      </c>
      <c r="I200" s="31" t="s">
        <v>211</v>
      </c>
      <c r="J200" s="31" t="s">
        <v>28</v>
      </c>
      <c r="K200" s="31" t="s">
        <v>28</v>
      </c>
      <c r="L200" s="31">
        <f>LOOKUP(J200,Juris_lookup!$B$1:$B$14,Juris_lookup!$A$1:$A$14)</f>
        <v>3</v>
      </c>
      <c r="M200" s="31">
        <f>LOOKUP(K200,Juris_lookup!$B$1:$B$14,Juris_lookup!$A$1:$A$14)</f>
        <v>3</v>
      </c>
      <c r="N200" s="31" t="str">
        <f t="shared" si="16"/>
        <v/>
      </c>
      <c r="O200" s="31" t="str">
        <f t="shared" si="17"/>
        <v>Municipal</v>
      </c>
      <c r="P200" s="39">
        <v>5</v>
      </c>
      <c r="Q200" s="39">
        <v>6</v>
      </c>
      <c r="R200" s="39">
        <v>404136.00015033002</v>
      </c>
      <c r="S200" s="39">
        <v>439920.82029454003</v>
      </c>
      <c r="T200" s="29">
        <f t="shared" si="18"/>
        <v>12</v>
      </c>
      <c r="U200" s="30">
        <v>0</v>
      </c>
      <c r="V200" s="30">
        <v>0</v>
      </c>
      <c r="W200" s="30">
        <v>2</v>
      </c>
      <c r="X200" s="30">
        <v>3</v>
      </c>
      <c r="Y200" s="35">
        <v>7</v>
      </c>
      <c r="Z200" s="37">
        <f t="shared" si="19"/>
        <v>46.519999999999996</v>
      </c>
      <c r="AA200" s="17">
        <v>4141</v>
      </c>
    </row>
    <row r="201" spans="1:27" s="17" customFormat="1" ht="12.75" x14ac:dyDescent="0.2">
      <c r="A201" s="38">
        <f t="shared" si="14"/>
        <v>182</v>
      </c>
      <c r="B201" s="32">
        <f t="shared" si="15"/>
        <v>47</v>
      </c>
      <c r="C201" s="40" t="s">
        <v>26</v>
      </c>
      <c r="D201" s="41" t="s">
        <v>34</v>
      </c>
      <c r="E201" s="33">
        <v>11111537</v>
      </c>
      <c r="F201" s="31">
        <v>0.78500000000000003</v>
      </c>
      <c r="G201" s="31">
        <v>11111538</v>
      </c>
      <c r="H201" s="31" t="s">
        <v>66</v>
      </c>
      <c r="I201" s="31" t="s">
        <v>95</v>
      </c>
      <c r="J201" s="31" t="s">
        <v>28</v>
      </c>
      <c r="K201" s="31" t="s">
        <v>28</v>
      </c>
      <c r="L201" s="31">
        <f>LOOKUP(J201,Juris_lookup!$B$1:$B$14,Juris_lookup!$A$1:$A$14)</f>
        <v>3</v>
      </c>
      <c r="M201" s="31">
        <f>LOOKUP(K201,Juris_lookup!$B$1:$B$14,Juris_lookup!$A$1:$A$14)</f>
        <v>3</v>
      </c>
      <c r="N201" s="31" t="str">
        <f t="shared" si="16"/>
        <v/>
      </c>
      <c r="O201" s="31" t="str">
        <f t="shared" si="17"/>
        <v>Municipal</v>
      </c>
      <c r="P201" s="39">
        <v>2</v>
      </c>
      <c r="Q201" s="39">
        <v>4</v>
      </c>
      <c r="R201" s="39">
        <v>423302.28013095999</v>
      </c>
      <c r="S201" s="39">
        <v>501843.74995877</v>
      </c>
      <c r="T201" s="29">
        <f t="shared" si="18"/>
        <v>21</v>
      </c>
      <c r="U201" s="30">
        <v>0</v>
      </c>
      <c r="V201" s="30">
        <v>0</v>
      </c>
      <c r="W201" s="30">
        <v>0</v>
      </c>
      <c r="X201" s="30">
        <v>5</v>
      </c>
      <c r="Y201" s="35">
        <v>16</v>
      </c>
      <c r="Z201" s="37">
        <f t="shared" si="19"/>
        <v>46.3</v>
      </c>
      <c r="AA201" s="17">
        <v>50317</v>
      </c>
    </row>
    <row r="202" spans="1:27" s="17" customFormat="1" ht="12.75" x14ac:dyDescent="0.2">
      <c r="A202" s="38">
        <f t="shared" si="14"/>
        <v>183</v>
      </c>
      <c r="B202" s="32">
        <f t="shared" si="15"/>
        <v>35</v>
      </c>
      <c r="C202" s="40" t="s">
        <v>37</v>
      </c>
      <c r="D202" s="41" t="s">
        <v>165</v>
      </c>
      <c r="E202" s="33">
        <v>322</v>
      </c>
      <c r="F202" s="31">
        <v>14.83</v>
      </c>
      <c r="G202" s="31">
        <v>8000635</v>
      </c>
      <c r="H202" s="31" t="s">
        <v>163</v>
      </c>
      <c r="I202" s="31" t="s">
        <v>164</v>
      </c>
      <c r="J202" s="31" t="s">
        <v>23</v>
      </c>
      <c r="K202" s="31" t="s">
        <v>23</v>
      </c>
      <c r="L202" s="31">
        <f>LOOKUP(J202,Juris_lookup!$B$1:$B$14,Juris_lookup!$A$1:$A$14)</f>
        <v>2</v>
      </c>
      <c r="M202" s="31">
        <f>LOOKUP(K202,Juris_lookup!$B$1:$B$14,Juris_lookup!$A$1:$A$14)</f>
        <v>2</v>
      </c>
      <c r="N202" s="31" t="str">
        <f t="shared" si="16"/>
        <v/>
      </c>
      <c r="O202" s="31" t="str">
        <f t="shared" si="17"/>
        <v>County</v>
      </c>
      <c r="P202" s="39">
        <v>3</v>
      </c>
      <c r="Q202" s="39">
        <v>4</v>
      </c>
      <c r="R202" s="39">
        <v>306110.71975433</v>
      </c>
      <c r="S202" s="39">
        <v>324020.56033030001</v>
      </c>
      <c r="T202" s="29">
        <f t="shared" si="18"/>
        <v>16</v>
      </c>
      <c r="U202" s="30">
        <v>0</v>
      </c>
      <c r="V202" s="30">
        <v>0</v>
      </c>
      <c r="W202" s="30">
        <v>1</v>
      </c>
      <c r="X202" s="30">
        <v>4</v>
      </c>
      <c r="Y202" s="35">
        <v>11</v>
      </c>
      <c r="Z202" s="37">
        <f t="shared" si="19"/>
        <v>45.91</v>
      </c>
      <c r="AA202" s="17">
        <v>6039</v>
      </c>
    </row>
    <row r="203" spans="1:27" s="17" customFormat="1" ht="12.75" x14ac:dyDescent="0.2">
      <c r="A203" s="38">
        <f t="shared" si="14"/>
        <v>184</v>
      </c>
      <c r="B203" s="32">
        <f t="shared" si="15"/>
        <v>37</v>
      </c>
      <c r="C203" s="40" t="s">
        <v>51</v>
      </c>
      <c r="D203" s="41" t="s">
        <v>172</v>
      </c>
      <c r="E203" s="33">
        <v>3000607</v>
      </c>
      <c r="F203" s="31">
        <v>6.1589999999999998</v>
      </c>
      <c r="G203" s="31">
        <v>3221138</v>
      </c>
      <c r="H203" s="31" t="s">
        <v>147</v>
      </c>
      <c r="I203" s="31" t="s">
        <v>301</v>
      </c>
      <c r="J203" s="31" t="s">
        <v>23</v>
      </c>
      <c r="K203" s="31" t="s">
        <v>28</v>
      </c>
      <c r="L203" s="31">
        <f>LOOKUP(J203,Juris_lookup!$B$1:$B$14,Juris_lookup!$A$1:$A$14)</f>
        <v>2</v>
      </c>
      <c r="M203" s="31">
        <f>LOOKUP(K203,Juris_lookup!$B$1:$B$14,Juris_lookup!$A$1:$A$14)</f>
        <v>3</v>
      </c>
      <c r="N203" s="31" t="str">
        <f t="shared" si="16"/>
        <v/>
      </c>
      <c r="O203" s="31" t="str">
        <f t="shared" si="17"/>
        <v>County</v>
      </c>
      <c r="P203" s="39">
        <v>2</v>
      </c>
      <c r="Q203" s="39">
        <v>4</v>
      </c>
      <c r="R203" s="39">
        <v>363870.04980566999</v>
      </c>
      <c r="S203" s="39">
        <v>412963.78008666</v>
      </c>
      <c r="T203" s="29">
        <f t="shared" si="18"/>
        <v>11</v>
      </c>
      <c r="U203" s="30">
        <v>0</v>
      </c>
      <c r="V203" s="30">
        <v>0</v>
      </c>
      <c r="W203" s="30">
        <v>2</v>
      </c>
      <c r="X203" s="30">
        <v>3</v>
      </c>
      <c r="Y203" s="35">
        <v>6</v>
      </c>
      <c r="Z203" s="37">
        <f t="shared" si="19"/>
        <v>45.519999999999996</v>
      </c>
      <c r="AA203" s="17">
        <v>29294</v>
      </c>
    </row>
    <row r="204" spans="1:27" s="17" customFormat="1" ht="12.75" x14ac:dyDescent="0.2">
      <c r="A204" s="38">
        <f t="shared" si="14"/>
        <v>185</v>
      </c>
      <c r="B204" s="32">
        <f t="shared" si="15"/>
        <v>66</v>
      </c>
      <c r="C204" s="40" t="s">
        <v>21</v>
      </c>
      <c r="D204" s="41" t="s">
        <v>116</v>
      </c>
      <c r="E204" s="33">
        <v>4000673</v>
      </c>
      <c r="F204" s="31">
        <v>3.09</v>
      </c>
      <c r="G204" s="31">
        <v>4000683</v>
      </c>
      <c r="H204" s="31" t="s">
        <v>86</v>
      </c>
      <c r="I204" s="31" t="s">
        <v>346</v>
      </c>
      <c r="J204" s="31" t="s">
        <v>23</v>
      </c>
      <c r="K204" s="31" t="s">
        <v>23</v>
      </c>
      <c r="L204" s="31">
        <f>LOOKUP(J204,Juris_lookup!$B$1:$B$14,Juris_lookup!$A$1:$A$14)</f>
        <v>2</v>
      </c>
      <c r="M204" s="31">
        <f>LOOKUP(K204,Juris_lookup!$B$1:$B$14,Juris_lookup!$A$1:$A$14)</f>
        <v>2</v>
      </c>
      <c r="N204" s="31" t="str">
        <f t="shared" si="16"/>
        <v/>
      </c>
      <c r="O204" s="31" t="str">
        <f t="shared" si="17"/>
        <v>County</v>
      </c>
      <c r="P204" s="39">
        <v>2</v>
      </c>
      <c r="Q204" s="39">
        <v>4</v>
      </c>
      <c r="R204" s="39">
        <v>346485.56993724999</v>
      </c>
      <c r="S204" s="39">
        <v>356960.86036741</v>
      </c>
      <c r="T204" s="29">
        <f t="shared" si="18"/>
        <v>10</v>
      </c>
      <c r="U204" s="30">
        <v>0</v>
      </c>
      <c r="V204" s="30">
        <v>0</v>
      </c>
      <c r="W204" s="30">
        <v>0</v>
      </c>
      <c r="X204" s="30">
        <v>7</v>
      </c>
      <c r="Y204" s="35">
        <v>3</v>
      </c>
      <c r="Z204" s="37">
        <f t="shared" si="19"/>
        <v>45.419999999999995</v>
      </c>
      <c r="AA204" s="17">
        <v>21960</v>
      </c>
    </row>
    <row r="205" spans="1:27" s="17" customFormat="1" ht="12.75" x14ac:dyDescent="0.2">
      <c r="A205" s="38">
        <f t="shared" si="14"/>
        <v>186</v>
      </c>
      <c r="B205" s="32">
        <f t="shared" si="15"/>
        <v>67</v>
      </c>
      <c r="C205" s="40" t="s">
        <v>21</v>
      </c>
      <c r="D205" s="41" t="s">
        <v>87</v>
      </c>
      <c r="E205" s="33">
        <v>4000689</v>
      </c>
      <c r="F205" s="31">
        <v>1.0580000000000001</v>
      </c>
      <c r="G205" s="31">
        <v>4000705</v>
      </c>
      <c r="H205" s="31" t="s">
        <v>178</v>
      </c>
      <c r="I205" s="31" t="s">
        <v>123</v>
      </c>
      <c r="J205" s="31" t="s">
        <v>23</v>
      </c>
      <c r="K205" s="31" t="s">
        <v>23</v>
      </c>
      <c r="L205" s="31">
        <f>LOOKUP(J205,Juris_lookup!$B$1:$B$14,Juris_lookup!$A$1:$A$14)</f>
        <v>2</v>
      </c>
      <c r="M205" s="31">
        <f>LOOKUP(K205,Juris_lookup!$B$1:$B$14,Juris_lookup!$A$1:$A$14)</f>
        <v>2</v>
      </c>
      <c r="N205" s="31" t="str">
        <f t="shared" si="16"/>
        <v/>
      </c>
      <c r="O205" s="31" t="str">
        <f t="shared" si="17"/>
        <v>County</v>
      </c>
      <c r="P205" s="39">
        <v>2</v>
      </c>
      <c r="Q205" s="39">
        <v>4</v>
      </c>
      <c r="R205" s="39">
        <v>350817.41009641002</v>
      </c>
      <c r="S205" s="39">
        <v>329731.22982811002</v>
      </c>
      <c r="T205" s="29">
        <f t="shared" si="18"/>
        <v>15</v>
      </c>
      <c r="U205" s="30">
        <v>0</v>
      </c>
      <c r="V205" s="30">
        <v>0</v>
      </c>
      <c r="W205" s="30">
        <v>0</v>
      </c>
      <c r="X205" s="30">
        <v>6</v>
      </c>
      <c r="Y205" s="35">
        <v>9</v>
      </c>
      <c r="Z205" s="37">
        <f t="shared" si="19"/>
        <v>45.36</v>
      </c>
      <c r="AA205" s="17">
        <v>58937</v>
      </c>
    </row>
    <row r="206" spans="1:27" s="17" customFormat="1" ht="12.75" x14ac:dyDescent="0.2">
      <c r="A206" s="38">
        <f t="shared" si="14"/>
        <v>186</v>
      </c>
      <c r="B206" s="32">
        <f t="shared" si="15"/>
        <v>48</v>
      </c>
      <c r="C206" s="40" t="s">
        <v>26</v>
      </c>
      <c r="D206" s="41" t="s">
        <v>31</v>
      </c>
      <c r="E206" s="33">
        <v>11031978</v>
      </c>
      <c r="F206" s="31">
        <v>1.83</v>
      </c>
      <c r="G206" s="31">
        <v>11031979</v>
      </c>
      <c r="H206" s="31" t="s">
        <v>185</v>
      </c>
      <c r="I206" s="31" t="s">
        <v>186</v>
      </c>
      <c r="J206" s="31" t="s">
        <v>28</v>
      </c>
      <c r="K206" s="31" t="s">
        <v>28</v>
      </c>
      <c r="L206" s="31">
        <f>LOOKUP(J206,Juris_lookup!$B$1:$B$14,Juris_lookup!$A$1:$A$14)</f>
        <v>3</v>
      </c>
      <c r="M206" s="31">
        <f>LOOKUP(K206,Juris_lookup!$B$1:$B$14,Juris_lookup!$A$1:$A$14)</f>
        <v>3</v>
      </c>
      <c r="N206" s="31" t="str">
        <f t="shared" si="16"/>
        <v/>
      </c>
      <c r="O206" s="31" t="str">
        <f t="shared" si="17"/>
        <v>Municipal</v>
      </c>
      <c r="P206" s="39">
        <v>2</v>
      </c>
      <c r="Q206" s="39">
        <v>3</v>
      </c>
      <c r="R206" s="39">
        <v>445936.37990394997</v>
      </c>
      <c r="S206" s="39">
        <v>519436.83007019002</v>
      </c>
      <c r="T206" s="29">
        <f t="shared" si="18"/>
        <v>15</v>
      </c>
      <c r="U206" s="30">
        <v>0</v>
      </c>
      <c r="V206" s="30">
        <v>0</v>
      </c>
      <c r="W206" s="30">
        <v>0</v>
      </c>
      <c r="X206" s="30">
        <v>6</v>
      </c>
      <c r="Y206" s="35">
        <v>9</v>
      </c>
      <c r="Z206" s="37">
        <f t="shared" si="19"/>
        <v>45.36</v>
      </c>
      <c r="AA206" s="17">
        <v>23957</v>
      </c>
    </row>
    <row r="207" spans="1:27" s="17" customFormat="1" ht="12.75" x14ac:dyDescent="0.2">
      <c r="A207" s="38">
        <f t="shared" si="14"/>
        <v>188</v>
      </c>
      <c r="B207" s="32">
        <f t="shared" si="15"/>
        <v>49</v>
      </c>
      <c r="C207" s="40" t="s">
        <v>26</v>
      </c>
      <c r="D207" s="41" t="s">
        <v>34</v>
      </c>
      <c r="E207" s="33">
        <v>206</v>
      </c>
      <c r="F207" s="31">
        <v>43.018000000000001</v>
      </c>
      <c r="G207" s="31">
        <v>11111556</v>
      </c>
      <c r="H207" s="31" t="s">
        <v>187</v>
      </c>
      <c r="I207" s="31" t="s">
        <v>141</v>
      </c>
      <c r="J207" s="31" t="s">
        <v>28</v>
      </c>
      <c r="K207" s="31" t="s">
        <v>28</v>
      </c>
      <c r="L207" s="31">
        <f>LOOKUP(J207,Juris_lookup!$B$1:$B$14,Juris_lookup!$A$1:$A$14)</f>
        <v>3</v>
      </c>
      <c r="M207" s="31">
        <f>LOOKUP(K207,Juris_lookup!$B$1:$B$14,Juris_lookup!$A$1:$A$14)</f>
        <v>3</v>
      </c>
      <c r="N207" s="31" t="str">
        <f t="shared" si="16"/>
        <v/>
      </c>
      <c r="O207" s="31" t="str">
        <f t="shared" si="17"/>
        <v>Municipal</v>
      </c>
      <c r="P207" s="39">
        <v>2</v>
      </c>
      <c r="Q207" s="39">
        <v>4</v>
      </c>
      <c r="R207" s="39">
        <v>418301.62016613001</v>
      </c>
      <c r="S207" s="39">
        <v>506156.15997459</v>
      </c>
      <c r="T207" s="29">
        <f t="shared" si="18"/>
        <v>7</v>
      </c>
      <c r="U207" s="30">
        <v>0</v>
      </c>
      <c r="V207" s="30">
        <v>1</v>
      </c>
      <c r="W207" s="30">
        <v>0</v>
      </c>
      <c r="X207" s="30">
        <v>2</v>
      </c>
      <c r="Y207" s="35">
        <v>4</v>
      </c>
      <c r="Z207" s="37">
        <f t="shared" si="19"/>
        <v>45.29</v>
      </c>
      <c r="AA207" s="17">
        <v>48233</v>
      </c>
    </row>
    <row r="208" spans="1:27" s="17" customFormat="1" ht="12.75" x14ac:dyDescent="0.2">
      <c r="A208" s="38">
        <f t="shared" si="14"/>
        <v>188</v>
      </c>
      <c r="B208" s="32">
        <f t="shared" si="15"/>
        <v>49</v>
      </c>
      <c r="C208" s="40" t="s">
        <v>26</v>
      </c>
      <c r="D208" s="41" t="s">
        <v>31</v>
      </c>
      <c r="E208" s="33">
        <v>11000619</v>
      </c>
      <c r="F208" s="31">
        <v>0.51600000000000001</v>
      </c>
      <c r="G208" s="31">
        <v>11031763</v>
      </c>
      <c r="H208" s="31" t="s">
        <v>30</v>
      </c>
      <c r="I208" s="31" t="s">
        <v>360</v>
      </c>
      <c r="J208" s="31" t="s">
        <v>23</v>
      </c>
      <c r="K208" s="31" t="s">
        <v>28</v>
      </c>
      <c r="L208" s="31">
        <f>LOOKUP(J208,Juris_lookup!$B$1:$B$14,Juris_lookup!$A$1:$A$14)</f>
        <v>2</v>
      </c>
      <c r="M208" s="31">
        <f>LOOKUP(K208,Juris_lookup!$B$1:$B$14,Juris_lookup!$A$1:$A$14)</f>
        <v>3</v>
      </c>
      <c r="N208" s="31" t="str">
        <f t="shared" si="16"/>
        <v/>
      </c>
      <c r="O208" s="31" t="str">
        <f t="shared" si="17"/>
        <v>County</v>
      </c>
      <c r="P208" s="39">
        <v>3</v>
      </c>
      <c r="Q208" s="39">
        <v>4</v>
      </c>
      <c r="R208" s="39">
        <v>435304.90007327002</v>
      </c>
      <c r="S208" s="39">
        <v>501656.60959046998</v>
      </c>
      <c r="T208" s="29">
        <f t="shared" si="18"/>
        <v>7</v>
      </c>
      <c r="U208" s="30">
        <v>0</v>
      </c>
      <c r="V208" s="30">
        <v>1</v>
      </c>
      <c r="W208" s="30">
        <v>0</v>
      </c>
      <c r="X208" s="30">
        <v>2</v>
      </c>
      <c r="Y208" s="35">
        <v>4</v>
      </c>
      <c r="Z208" s="37">
        <f t="shared" si="19"/>
        <v>45.29</v>
      </c>
      <c r="AA208" s="17">
        <v>55127</v>
      </c>
    </row>
    <row r="209" spans="1:27" s="17" customFormat="1" ht="12.75" x14ac:dyDescent="0.2">
      <c r="A209" s="38">
        <f t="shared" si="14"/>
        <v>190</v>
      </c>
      <c r="B209" s="32">
        <f t="shared" si="15"/>
        <v>38</v>
      </c>
      <c r="C209" s="40" t="s">
        <v>51</v>
      </c>
      <c r="D209" s="41" t="s">
        <v>148</v>
      </c>
      <c r="E209" s="33">
        <v>3000635</v>
      </c>
      <c r="F209" s="31">
        <v>1.782</v>
      </c>
      <c r="G209" s="31">
        <v>3000636</v>
      </c>
      <c r="H209" s="31" t="s">
        <v>663</v>
      </c>
      <c r="I209" s="31" t="s">
        <v>663</v>
      </c>
      <c r="J209" s="31" t="s">
        <v>23</v>
      </c>
      <c r="K209" s="31" t="s">
        <v>23</v>
      </c>
      <c r="L209" s="31">
        <f>LOOKUP(J209,Juris_lookup!$B$1:$B$14,Juris_lookup!$A$1:$A$14)</f>
        <v>2</v>
      </c>
      <c r="M209" s="31">
        <f>LOOKUP(K209,Juris_lookup!$B$1:$B$14,Juris_lookup!$A$1:$A$14)</f>
        <v>2</v>
      </c>
      <c r="N209" s="31" t="str">
        <f t="shared" si="16"/>
        <v/>
      </c>
      <c r="O209" s="31" t="str">
        <f t="shared" si="17"/>
        <v>County</v>
      </c>
      <c r="P209" s="39">
        <v>3</v>
      </c>
      <c r="Q209" s="39">
        <v>4</v>
      </c>
      <c r="R209" s="39">
        <v>385455.26991613</v>
      </c>
      <c r="S209" s="39">
        <v>422710.1398452</v>
      </c>
      <c r="T209" s="29">
        <f t="shared" si="18"/>
        <v>6</v>
      </c>
      <c r="U209" s="30">
        <v>0</v>
      </c>
      <c r="V209" s="30">
        <v>0</v>
      </c>
      <c r="W209" s="30">
        <v>3</v>
      </c>
      <c r="X209" s="30">
        <v>2</v>
      </c>
      <c r="Y209" s="35">
        <v>1</v>
      </c>
      <c r="Z209" s="37">
        <f t="shared" si="19"/>
        <v>45.129999999999995</v>
      </c>
      <c r="AA209" s="17">
        <v>36928</v>
      </c>
    </row>
    <row r="210" spans="1:27" s="17" customFormat="1" ht="12.75" x14ac:dyDescent="0.2">
      <c r="A210" s="38">
        <f t="shared" si="14"/>
        <v>191</v>
      </c>
      <c r="B210" s="32">
        <f t="shared" si="15"/>
        <v>68</v>
      </c>
      <c r="C210" s="40" t="s">
        <v>21</v>
      </c>
      <c r="D210" s="41" t="s">
        <v>22</v>
      </c>
      <c r="E210" s="33">
        <v>4000673</v>
      </c>
      <c r="F210" s="31">
        <v>6.7469999999999999</v>
      </c>
      <c r="G210" s="31">
        <v>4341341</v>
      </c>
      <c r="H210" s="31" t="s">
        <v>47</v>
      </c>
      <c r="I210" s="31" t="s">
        <v>349</v>
      </c>
      <c r="J210" s="31" t="s">
        <v>23</v>
      </c>
      <c r="K210" s="31" t="s">
        <v>28</v>
      </c>
      <c r="L210" s="31">
        <f>LOOKUP(J210,Juris_lookup!$B$1:$B$14,Juris_lookup!$A$1:$A$14)</f>
        <v>2</v>
      </c>
      <c r="M210" s="31">
        <f>LOOKUP(K210,Juris_lookup!$B$1:$B$14,Juris_lookup!$A$1:$A$14)</f>
        <v>3</v>
      </c>
      <c r="N210" s="31" t="str">
        <f t="shared" si="16"/>
        <v/>
      </c>
      <c r="O210" s="31" t="str">
        <f t="shared" si="17"/>
        <v>County</v>
      </c>
      <c r="P210" s="39">
        <v>2</v>
      </c>
      <c r="Q210" s="39">
        <v>3</v>
      </c>
      <c r="R210" s="39">
        <v>357306.10024300002</v>
      </c>
      <c r="S210" s="39">
        <v>372727.83003532002</v>
      </c>
      <c r="T210" s="29">
        <f t="shared" si="18"/>
        <v>10</v>
      </c>
      <c r="U210" s="30">
        <v>0</v>
      </c>
      <c r="V210" s="30">
        <v>0</v>
      </c>
      <c r="W210" s="30">
        <v>1</v>
      </c>
      <c r="X210" s="30">
        <v>5</v>
      </c>
      <c r="Y210" s="35">
        <v>4</v>
      </c>
      <c r="Z210" s="37">
        <f t="shared" si="19"/>
        <v>44.97</v>
      </c>
      <c r="AA210" s="17">
        <v>26833</v>
      </c>
    </row>
    <row r="211" spans="1:27" s="17" customFormat="1" ht="12.75" x14ac:dyDescent="0.2">
      <c r="A211" s="38">
        <f t="shared" si="14"/>
        <v>192</v>
      </c>
      <c r="B211" s="32">
        <f t="shared" si="15"/>
        <v>51</v>
      </c>
      <c r="C211" s="40" t="s">
        <v>26</v>
      </c>
      <c r="D211" s="41" t="s">
        <v>34</v>
      </c>
      <c r="E211" s="33">
        <v>11000626</v>
      </c>
      <c r="F211" s="31">
        <v>1.1579999999999999</v>
      </c>
      <c r="G211" s="31">
        <v>11112004</v>
      </c>
      <c r="H211" s="31" t="s">
        <v>109</v>
      </c>
      <c r="I211" s="31" t="s">
        <v>110</v>
      </c>
      <c r="J211" s="31" t="s">
        <v>23</v>
      </c>
      <c r="K211" s="31" t="s">
        <v>28</v>
      </c>
      <c r="L211" s="31">
        <f>LOOKUP(J211,Juris_lookup!$B$1:$B$14,Juris_lookup!$A$1:$A$14)</f>
        <v>2</v>
      </c>
      <c r="M211" s="31">
        <f>LOOKUP(K211,Juris_lookup!$B$1:$B$14,Juris_lookup!$A$1:$A$14)</f>
        <v>3</v>
      </c>
      <c r="N211" s="31" t="str">
        <f t="shared" si="16"/>
        <v/>
      </c>
      <c r="O211" s="31" t="str">
        <f t="shared" si="17"/>
        <v>County</v>
      </c>
      <c r="P211" s="39">
        <v>2</v>
      </c>
      <c r="Q211" s="39">
        <v>4</v>
      </c>
      <c r="R211" s="39">
        <v>425816.52996791003</v>
      </c>
      <c r="S211" s="39">
        <v>501394.26983430999</v>
      </c>
      <c r="T211" s="29">
        <f t="shared" si="18"/>
        <v>20</v>
      </c>
      <c r="U211" s="30">
        <v>0</v>
      </c>
      <c r="V211" s="30">
        <v>0</v>
      </c>
      <c r="W211" s="30">
        <v>1</v>
      </c>
      <c r="X211" s="30">
        <v>3</v>
      </c>
      <c r="Y211" s="35">
        <v>16</v>
      </c>
      <c r="Z211" s="37">
        <f t="shared" si="19"/>
        <v>44.85</v>
      </c>
      <c r="AA211" s="17">
        <v>51331</v>
      </c>
    </row>
    <row r="212" spans="1:27" s="17" customFormat="1" ht="12.75" x14ac:dyDescent="0.2">
      <c r="A212" s="38">
        <f t="shared" ref="A212:A222" si="20">_xlfn.RANK.EQ(Z212,$Z$20:$Z$222,0)</f>
        <v>193</v>
      </c>
      <c r="B212" s="32">
        <f t="shared" ref="B212:B222" si="21">SUMPRODUCT(--(C212=$C$20:$C$222),--(A212&gt;$A$20:$A$222))+1</f>
        <v>69</v>
      </c>
      <c r="C212" s="40" t="s">
        <v>21</v>
      </c>
      <c r="D212" s="41" t="s">
        <v>289</v>
      </c>
      <c r="E212" s="33">
        <v>534</v>
      </c>
      <c r="F212" s="31">
        <v>7.06</v>
      </c>
      <c r="G212" s="31">
        <v>4000687</v>
      </c>
      <c r="H212" s="31" t="s">
        <v>85</v>
      </c>
      <c r="I212" s="31">
        <v>687</v>
      </c>
      <c r="J212" s="31" t="s">
        <v>23</v>
      </c>
      <c r="K212" s="31" t="s">
        <v>23</v>
      </c>
      <c r="L212" s="31">
        <f>LOOKUP(J212,Juris_lookup!$B$1:$B$14,Juris_lookup!$A$1:$A$14)</f>
        <v>2</v>
      </c>
      <c r="M212" s="31">
        <f>LOOKUP(K212,Juris_lookup!$B$1:$B$14,Juris_lookup!$A$1:$A$14)</f>
        <v>2</v>
      </c>
      <c r="N212" s="31" t="str">
        <f t="shared" ref="N212:N222" si="22">IF(L212&gt;M212, "FLAG","")</f>
        <v/>
      </c>
      <c r="O212" s="31" t="str">
        <f t="shared" ref="O212:O222" si="23">IF(N212="", J212,K212)</f>
        <v>County</v>
      </c>
      <c r="P212" s="39">
        <v>2</v>
      </c>
      <c r="Q212" s="39">
        <v>3</v>
      </c>
      <c r="R212" s="39">
        <v>349829.29022641003</v>
      </c>
      <c r="S212" s="39">
        <v>354324.95015976997</v>
      </c>
      <c r="T212" s="29">
        <f t="shared" ref="T212:T222" si="24">SUM(U212:Y212)</f>
        <v>10</v>
      </c>
      <c r="U212" s="30">
        <v>0</v>
      </c>
      <c r="V212" s="30">
        <v>0</v>
      </c>
      <c r="W212" s="30">
        <v>2</v>
      </c>
      <c r="X212" s="30">
        <v>3</v>
      </c>
      <c r="Y212" s="35">
        <v>5</v>
      </c>
      <c r="Z212" s="37">
        <f t="shared" ref="Z212:Z222" si="25">U212*29.17+V212*29.17+W212*10.67+X212*6.06+Y212</f>
        <v>44.519999999999996</v>
      </c>
      <c r="AA212" s="17">
        <v>23543</v>
      </c>
    </row>
    <row r="213" spans="1:27" s="17" customFormat="1" ht="12.75" x14ac:dyDescent="0.2">
      <c r="A213" s="38">
        <f t="shared" si="20"/>
        <v>193</v>
      </c>
      <c r="B213" s="32">
        <f t="shared" si="21"/>
        <v>39</v>
      </c>
      <c r="C213" s="40" t="s">
        <v>51</v>
      </c>
      <c r="D213" s="41" t="s">
        <v>390</v>
      </c>
      <c r="E213" s="33">
        <v>3000603</v>
      </c>
      <c r="F213" s="31">
        <v>7.4530000000000003</v>
      </c>
      <c r="G213" s="31">
        <v>3101121</v>
      </c>
      <c r="H213" s="31" t="s">
        <v>388</v>
      </c>
      <c r="I213" s="31" t="s">
        <v>389</v>
      </c>
      <c r="J213" s="31" t="s">
        <v>23</v>
      </c>
      <c r="K213" s="31" t="s">
        <v>28</v>
      </c>
      <c r="L213" s="31">
        <f>LOOKUP(J213,Juris_lookup!$B$1:$B$14,Juris_lookup!$A$1:$A$14)</f>
        <v>2</v>
      </c>
      <c r="M213" s="31">
        <f>LOOKUP(K213,Juris_lookup!$B$1:$B$14,Juris_lookup!$A$1:$A$14)</f>
        <v>3</v>
      </c>
      <c r="N213" s="31" t="str">
        <f t="shared" si="22"/>
        <v/>
      </c>
      <c r="O213" s="31" t="str">
        <f t="shared" si="23"/>
        <v>County</v>
      </c>
      <c r="P213" s="39">
        <v>2</v>
      </c>
      <c r="Q213" s="39">
        <v>4</v>
      </c>
      <c r="R213" s="39">
        <v>357441.93979878997</v>
      </c>
      <c r="S213" s="39">
        <v>420982.38025098998</v>
      </c>
      <c r="T213" s="29">
        <f t="shared" si="24"/>
        <v>10</v>
      </c>
      <c r="U213" s="30">
        <v>0</v>
      </c>
      <c r="V213" s="30">
        <v>0</v>
      </c>
      <c r="W213" s="30">
        <v>2</v>
      </c>
      <c r="X213" s="30">
        <v>3</v>
      </c>
      <c r="Y213" s="35">
        <v>5</v>
      </c>
      <c r="Z213" s="37">
        <f t="shared" si="25"/>
        <v>44.519999999999996</v>
      </c>
      <c r="AA213" s="17">
        <v>26892</v>
      </c>
    </row>
    <row r="214" spans="1:27" s="17" customFormat="1" ht="12.75" x14ac:dyDescent="0.2">
      <c r="A214" s="38">
        <f t="shared" si="20"/>
        <v>195</v>
      </c>
      <c r="B214" s="32">
        <f t="shared" si="21"/>
        <v>40</v>
      </c>
      <c r="C214" s="40" t="s">
        <v>51</v>
      </c>
      <c r="D214" s="41" t="s">
        <v>214</v>
      </c>
      <c r="E214" s="33">
        <v>3201012</v>
      </c>
      <c r="F214" s="31">
        <v>1.5229999999999999</v>
      </c>
      <c r="G214" s="31">
        <v>3201023</v>
      </c>
      <c r="H214" s="31" t="s">
        <v>212</v>
      </c>
      <c r="I214" s="31" t="s">
        <v>213</v>
      </c>
      <c r="J214" s="31" t="s">
        <v>28</v>
      </c>
      <c r="K214" s="31" t="s">
        <v>28</v>
      </c>
      <c r="L214" s="31">
        <f>LOOKUP(J214,Juris_lookup!$B$1:$B$14,Juris_lookup!$A$1:$A$14)</f>
        <v>3</v>
      </c>
      <c r="M214" s="31">
        <f>LOOKUP(K214,Juris_lookup!$B$1:$B$14,Juris_lookup!$A$1:$A$14)</f>
        <v>3</v>
      </c>
      <c r="N214" s="31" t="str">
        <f t="shared" si="22"/>
        <v/>
      </c>
      <c r="O214" s="31" t="str">
        <f t="shared" si="23"/>
        <v>Municipal</v>
      </c>
      <c r="P214" s="39">
        <v>2</v>
      </c>
      <c r="Q214" s="39">
        <v>4</v>
      </c>
      <c r="R214" s="39">
        <v>409398.02991883998</v>
      </c>
      <c r="S214" s="39">
        <v>385399.68998089002</v>
      </c>
      <c r="T214" s="29">
        <f t="shared" si="24"/>
        <v>14</v>
      </c>
      <c r="U214" s="30">
        <v>0</v>
      </c>
      <c r="V214" s="30">
        <v>0</v>
      </c>
      <c r="W214" s="30">
        <v>1</v>
      </c>
      <c r="X214" s="30">
        <v>4</v>
      </c>
      <c r="Y214" s="35">
        <v>9</v>
      </c>
      <c r="Z214" s="37">
        <f t="shared" si="25"/>
        <v>43.91</v>
      </c>
      <c r="AA214" s="17">
        <v>45106</v>
      </c>
    </row>
    <row r="215" spans="1:27" s="17" customFormat="1" ht="12.75" x14ac:dyDescent="0.2">
      <c r="A215" s="38">
        <f t="shared" si="20"/>
        <v>196</v>
      </c>
      <c r="B215" s="32">
        <f t="shared" si="21"/>
        <v>70</v>
      </c>
      <c r="C215" s="40" t="s">
        <v>21</v>
      </c>
      <c r="D215" s="41" t="s">
        <v>48</v>
      </c>
      <c r="E215" s="33">
        <v>154</v>
      </c>
      <c r="F215" s="31">
        <v>1.58</v>
      </c>
      <c r="G215" s="31">
        <v>41</v>
      </c>
      <c r="H215" s="31" t="s">
        <v>204</v>
      </c>
      <c r="I215" s="31" t="s">
        <v>205</v>
      </c>
      <c r="J215" s="31" t="s">
        <v>114</v>
      </c>
      <c r="K215" s="31" t="s">
        <v>23</v>
      </c>
      <c r="L215" s="31">
        <f>LOOKUP(J215,Juris_lookup!$B$1:$B$14,Juris_lookup!$A$1:$A$14)</f>
        <v>1</v>
      </c>
      <c r="M215" s="31">
        <f>LOOKUP(K215,Juris_lookup!$B$1:$B$14,Juris_lookup!$A$1:$A$14)</f>
        <v>2</v>
      </c>
      <c r="N215" s="31" t="str">
        <f t="shared" si="22"/>
        <v/>
      </c>
      <c r="O215" s="31" t="str">
        <f t="shared" si="23"/>
        <v>N.J.D.O.T.</v>
      </c>
      <c r="P215" s="39">
        <v>2</v>
      </c>
      <c r="Q215" s="39">
        <v>3</v>
      </c>
      <c r="R215" s="39">
        <v>348963.13993725</v>
      </c>
      <c r="S215" s="39">
        <v>393114.28000408999</v>
      </c>
      <c r="T215" s="29">
        <f t="shared" si="24"/>
        <v>14</v>
      </c>
      <c r="U215" s="30">
        <v>0</v>
      </c>
      <c r="V215" s="30">
        <v>0</v>
      </c>
      <c r="W215" s="30">
        <v>2</v>
      </c>
      <c r="X215" s="30">
        <v>2</v>
      </c>
      <c r="Y215" s="35">
        <v>10</v>
      </c>
      <c r="Z215" s="37">
        <f t="shared" si="25"/>
        <v>43.46</v>
      </c>
      <c r="AA215" s="17">
        <v>23111</v>
      </c>
    </row>
    <row r="216" spans="1:27" s="17" customFormat="1" ht="12.75" x14ac:dyDescent="0.2">
      <c r="A216" s="38">
        <f t="shared" si="20"/>
        <v>197</v>
      </c>
      <c r="B216" s="32">
        <f t="shared" si="21"/>
        <v>36</v>
      </c>
      <c r="C216" s="40" t="s">
        <v>37</v>
      </c>
      <c r="D216" s="41" t="s">
        <v>38</v>
      </c>
      <c r="E216" s="33">
        <v>8000630</v>
      </c>
      <c r="F216" s="31">
        <v>2.73</v>
      </c>
      <c r="G216" s="31">
        <v>8181097</v>
      </c>
      <c r="H216" s="31" t="s">
        <v>53</v>
      </c>
      <c r="I216" s="31" t="s">
        <v>228</v>
      </c>
      <c r="J216" s="31" t="s">
        <v>23</v>
      </c>
      <c r="K216" s="31" t="s">
        <v>28</v>
      </c>
      <c r="L216" s="31">
        <f>LOOKUP(J216,Juris_lookup!$B$1:$B$14,Juris_lookup!$A$1:$A$14)</f>
        <v>2</v>
      </c>
      <c r="M216" s="31">
        <f>LOOKUP(K216,Juris_lookup!$B$1:$B$14,Juris_lookup!$A$1:$A$14)</f>
        <v>3</v>
      </c>
      <c r="N216" s="31" t="str">
        <f t="shared" si="22"/>
        <v/>
      </c>
      <c r="O216" s="31" t="str">
        <f t="shared" si="23"/>
        <v>County</v>
      </c>
      <c r="P216" s="39">
        <v>2</v>
      </c>
      <c r="Q216" s="39">
        <v>3</v>
      </c>
      <c r="R216" s="39">
        <v>327063.76016513002</v>
      </c>
      <c r="S216" s="39">
        <v>340644.70973845001</v>
      </c>
      <c r="T216" s="29">
        <f t="shared" si="24"/>
        <v>13</v>
      </c>
      <c r="U216" s="30">
        <v>0</v>
      </c>
      <c r="V216" s="30">
        <v>0</v>
      </c>
      <c r="W216" s="30">
        <v>0</v>
      </c>
      <c r="X216" s="30">
        <v>6</v>
      </c>
      <c r="Y216" s="35">
        <v>7</v>
      </c>
      <c r="Z216" s="37">
        <f t="shared" si="25"/>
        <v>43.36</v>
      </c>
      <c r="AA216" s="17">
        <v>12603</v>
      </c>
    </row>
    <row r="217" spans="1:27" s="17" customFormat="1" ht="12.75" x14ac:dyDescent="0.2">
      <c r="A217" s="38">
        <f t="shared" si="20"/>
        <v>198</v>
      </c>
      <c r="B217" s="32">
        <f t="shared" si="21"/>
        <v>71</v>
      </c>
      <c r="C217" s="40" t="s">
        <v>21</v>
      </c>
      <c r="D217" s="41" t="s">
        <v>119</v>
      </c>
      <c r="E217" s="33">
        <v>551</v>
      </c>
      <c r="F217" s="31">
        <v>33.901000000000003</v>
      </c>
      <c r="G217" s="31">
        <v>4081426</v>
      </c>
      <c r="H217" s="31" t="s">
        <v>285</v>
      </c>
      <c r="I217" s="31" t="s">
        <v>807</v>
      </c>
      <c r="J217" s="31" t="s">
        <v>23</v>
      </c>
      <c r="K217" s="31" t="s">
        <v>28</v>
      </c>
      <c r="L217" s="31">
        <f>LOOKUP(J217,Juris_lookup!$B$1:$B$14,Juris_lookup!$A$1:$A$14)</f>
        <v>2</v>
      </c>
      <c r="M217" s="31">
        <f>LOOKUP(K217,Juris_lookup!$B$1:$B$14,Juris_lookup!$A$1:$A$14)</f>
        <v>3</v>
      </c>
      <c r="N217" s="31" t="str">
        <f t="shared" si="22"/>
        <v/>
      </c>
      <c r="O217" s="31" t="str">
        <f t="shared" si="23"/>
        <v>County</v>
      </c>
      <c r="P217" s="39">
        <v>2</v>
      </c>
      <c r="Q217" s="39">
        <v>4</v>
      </c>
      <c r="R217" s="39">
        <v>318464.34977904998</v>
      </c>
      <c r="S217" s="39">
        <v>402876.49023717002</v>
      </c>
      <c r="T217" s="29">
        <f t="shared" si="24"/>
        <v>5</v>
      </c>
      <c r="U217" s="30">
        <v>1</v>
      </c>
      <c r="V217" s="30">
        <v>0</v>
      </c>
      <c r="W217" s="30">
        <v>0</v>
      </c>
      <c r="X217" s="30">
        <v>2</v>
      </c>
      <c r="Y217" s="35">
        <v>2</v>
      </c>
      <c r="Z217" s="37">
        <f t="shared" si="25"/>
        <v>43.29</v>
      </c>
      <c r="AA217" s="17">
        <v>9249</v>
      </c>
    </row>
    <row r="218" spans="1:27" s="17" customFormat="1" ht="12.75" x14ac:dyDescent="0.2">
      <c r="A218" s="38">
        <f t="shared" si="20"/>
        <v>199</v>
      </c>
      <c r="B218" s="32">
        <f t="shared" si="21"/>
        <v>52</v>
      </c>
      <c r="C218" s="40" t="s">
        <v>26</v>
      </c>
      <c r="D218" s="41" t="s">
        <v>31</v>
      </c>
      <c r="E218" s="33">
        <v>535</v>
      </c>
      <c r="F218" s="31">
        <v>0.44</v>
      </c>
      <c r="G218" s="31">
        <v>11000614</v>
      </c>
      <c r="H218" s="31" t="s">
        <v>33</v>
      </c>
      <c r="I218" s="31" t="s">
        <v>323</v>
      </c>
      <c r="J218" s="31" t="s">
        <v>23</v>
      </c>
      <c r="K218" s="31" t="s">
        <v>23</v>
      </c>
      <c r="L218" s="31">
        <f>LOOKUP(J218,Juris_lookup!$B$1:$B$14,Juris_lookup!$A$1:$A$14)</f>
        <v>2</v>
      </c>
      <c r="M218" s="31">
        <f>LOOKUP(K218,Juris_lookup!$B$1:$B$14,Juris_lookup!$A$1:$A$14)</f>
        <v>2</v>
      </c>
      <c r="N218" s="31" t="str">
        <f t="shared" si="22"/>
        <v/>
      </c>
      <c r="O218" s="31" t="str">
        <f t="shared" si="23"/>
        <v>County</v>
      </c>
      <c r="P218" s="39">
        <v>2</v>
      </c>
      <c r="Q218" s="39">
        <v>4</v>
      </c>
      <c r="R218" s="39">
        <v>427741.35963537998</v>
      </c>
      <c r="S218" s="39">
        <v>510014.95007769001</v>
      </c>
      <c r="T218" s="29">
        <f t="shared" si="24"/>
        <v>10</v>
      </c>
      <c r="U218" s="30">
        <v>0</v>
      </c>
      <c r="V218" s="30">
        <v>1</v>
      </c>
      <c r="W218" s="30">
        <v>0</v>
      </c>
      <c r="X218" s="30">
        <v>1</v>
      </c>
      <c r="Y218" s="35">
        <v>8</v>
      </c>
      <c r="Z218" s="37">
        <f t="shared" si="25"/>
        <v>43.230000000000004</v>
      </c>
      <c r="AA218" s="17">
        <v>52165</v>
      </c>
    </row>
    <row r="219" spans="1:27" s="17" customFormat="1" ht="12.75" x14ac:dyDescent="0.2">
      <c r="A219" s="38">
        <f t="shared" si="20"/>
        <v>200</v>
      </c>
      <c r="B219" s="32">
        <f t="shared" si="21"/>
        <v>41</v>
      </c>
      <c r="C219" s="40" t="s">
        <v>51</v>
      </c>
      <c r="D219" s="41" t="s">
        <v>52</v>
      </c>
      <c r="E219" s="33">
        <v>530</v>
      </c>
      <c r="F219" s="31">
        <v>9.0299999999999994</v>
      </c>
      <c r="G219" s="31">
        <v>3291233</v>
      </c>
      <c r="H219" s="31" t="s">
        <v>49</v>
      </c>
      <c r="I219" s="31" t="s">
        <v>221</v>
      </c>
      <c r="J219" s="31" t="s">
        <v>23</v>
      </c>
      <c r="K219" s="31" t="s">
        <v>28</v>
      </c>
      <c r="L219" s="31">
        <f>LOOKUP(J219,Juris_lookup!$B$1:$B$14,Juris_lookup!$A$1:$A$14)</f>
        <v>2</v>
      </c>
      <c r="M219" s="31">
        <f>LOOKUP(K219,Juris_lookup!$B$1:$B$14,Juris_lookup!$A$1:$A$14)</f>
        <v>3</v>
      </c>
      <c r="N219" s="31" t="str">
        <f t="shared" si="22"/>
        <v/>
      </c>
      <c r="O219" s="31" t="str">
        <f t="shared" si="23"/>
        <v>County</v>
      </c>
      <c r="P219" s="39">
        <v>2</v>
      </c>
      <c r="Q219" s="39">
        <v>3</v>
      </c>
      <c r="R219" s="39">
        <v>470324.70005843998</v>
      </c>
      <c r="S219" s="39">
        <v>412740.82964289002</v>
      </c>
      <c r="T219" s="29">
        <f t="shared" si="24"/>
        <v>13</v>
      </c>
      <c r="U219" s="30">
        <v>0</v>
      </c>
      <c r="V219" s="30">
        <v>0</v>
      </c>
      <c r="W219" s="30">
        <v>1</v>
      </c>
      <c r="X219" s="30">
        <v>4</v>
      </c>
      <c r="Y219" s="35">
        <v>8</v>
      </c>
      <c r="Z219" s="37">
        <f t="shared" si="25"/>
        <v>42.91</v>
      </c>
      <c r="AA219" s="17">
        <v>70298</v>
      </c>
    </row>
    <row r="220" spans="1:27" s="17" customFormat="1" ht="12.75" x14ac:dyDescent="0.2">
      <c r="A220" s="38">
        <f t="shared" si="20"/>
        <v>201</v>
      </c>
      <c r="B220" s="32">
        <f t="shared" si="21"/>
        <v>53</v>
      </c>
      <c r="C220" s="40" t="s">
        <v>26</v>
      </c>
      <c r="D220" s="41" t="s">
        <v>31</v>
      </c>
      <c r="E220" s="33">
        <v>535</v>
      </c>
      <c r="F220" s="31">
        <v>4.5469999999999997</v>
      </c>
      <c r="G220" s="31">
        <v>11031980</v>
      </c>
      <c r="H220" s="31" t="s">
        <v>260</v>
      </c>
      <c r="I220" s="31" t="s">
        <v>186</v>
      </c>
      <c r="J220" s="31" t="s">
        <v>23</v>
      </c>
      <c r="K220" s="31" t="s">
        <v>28</v>
      </c>
      <c r="L220" s="31">
        <f>LOOKUP(J220,Juris_lookup!$B$1:$B$14,Juris_lookup!$A$1:$A$14)</f>
        <v>2</v>
      </c>
      <c r="M220" s="31">
        <f>LOOKUP(K220,Juris_lookup!$B$1:$B$14,Juris_lookup!$A$1:$A$14)</f>
        <v>3</v>
      </c>
      <c r="N220" s="31" t="str">
        <f t="shared" si="22"/>
        <v/>
      </c>
      <c r="O220" s="31" t="str">
        <f t="shared" si="23"/>
        <v>County</v>
      </c>
      <c r="P220" s="39">
        <v>3</v>
      </c>
      <c r="Q220" s="39">
        <v>4</v>
      </c>
      <c r="R220" s="39">
        <v>444422.18993972999</v>
      </c>
      <c r="S220" s="39">
        <v>514579.02000780997</v>
      </c>
      <c r="T220" s="29">
        <f t="shared" si="24"/>
        <v>8</v>
      </c>
      <c r="U220" s="30">
        <v>0</v>
      </c>
      <c r="V220" s="30">
        <v>0</v>
      </c>
      <c r="W220" s="30">
        <v>2</v>
      </c>
      <c r="X220" s="30">
        <v>3</v>
      </c>
      <c r="Y220" s="35">
        <v>3</v>
      </c>
      <c r="Z220" s="37">
        <f t="shared" si="25"/>
        <v>42.519999999999996</v>
      </c>
      <c r="AA220" s="17">
        <v>15752</v>
      </c>
    </row>
    <row r="221" spans="1:27" s="17" customFormat="1" ht="12.75" x14ac:dyDescent="0.2">
      <c r="A221" s="38">
        <f t="shared" si="20"/>
        <v>201</v>
      </c>
      <c r="B221" s="32">
        <f t="shared" si="21"/>
        <v>72</v>
      </c>
      <c r="C221" s="40" t="s">
        <v>21</v>
      </c>
      <c r="D221" s="41" t="s">
        <v>119</v>
      </c>
      <c r="E221" s="33">
        <v>4000607</v>
      </c>
      <c r="F221" s="31">
        <v>1.159</v>
      </c>
      <c r="G221" s="31">
        <v>4081448</v>
      </c>
      <c r="H221" s="31" t="s">
        <v>217</v>
      </c>
      <c r="I221" s="31" t="s">
        <v>514</v>
      </c>
      <c r="J221" s="31" t="s">
        <v>23</v>
      </c>
      <c r="K221" s="31" t="s">
        <v>28</v>
      </c>
      <c r="L221" s="31">
        <f>LOOKUP(J221,Juris_lookup!$B$1:$B$14,Juris_lookup!$A$1:$A$14)</f>
        <v>2</v>
      </c>
      <c r="M221" s="31">
        <f>LOOKUP(K221,Juris_lookup!$B$1:$B$14,Juris_lookup!$A$1:$A$14)</f>
        <v>3</v>
      </c>
      <c r="N221" s="31" t="str">
        <f t="shared" si="22"/>
        <v/>
      </c>
      <c r="O221" s="31" t="str">
        <f t="shared" si="23"/>
        <v>County</v>
      </c>
      <c r="P221" s="39">
        <v>2</v>
      </c>
      <c r="Q221" s="39">
        <v>4</v>
      </c>
      <c r="R221" s="39">
        <v>322503.82009055</v>
      </c>
      <c r="S221" s="39">
        <v>400698.09011675999</v>
      </c>
      <c r="T221" s="29">
        <f t="shared" si="24"/>
        <v>8</v>
      </c>
      <c r="U221" s="30">
        <v>0</v>
      </c>
      <c r="V221" s="30">
        <v>0</v>
      </c>
      <c r="W221" s="30">
        <v>2</v>
      </c>
      <c r="X221" s="30">
        <v>3</v>
      </c>
      <c r="Y221" s="35">
        <v>3</v>
      </c>
      <c r="Z221" s="37">
        <f t="shared" si="25"/>
        <v>42.519999999999996</v>
      </c>
      <c r="AA221" s="17">
        <v>10889</v>
      </c>
    </row>
    <row r="222" spans="1:27" s="17" customFormat="1" ht="12.75" x14ac:dyDescent="0.2">
      <c r="A222" s="38">
        <f t="shared" si="20"/>
        <v>201</v>
      </c>
      <c r="B222" s="32">
        <f t="shared" si="21"/>
        <v>37</v>
      </c>
      <c r="C222" s="40" t="s">
        <v>37</v>
      </c>
      <c r="D222" s="41" t="s">
        <v>57</v>
      </c>
      <c r="E222" s="33">
        <v>8000655</v>
      </c>
      <c r="F222" s="31">
        <v>2.3250000000000002</v>
      </c>
      <c r="G222" s="31">
        <v>8051056</v>
      </c>
      <c r="H222" s="31" t="s">
        <v>61</v>
      </c>
      <c r="I222" s="31" t="s">
        <v>474</v>
      </c>
      <c r="J222" s="31" t="s">
        <v>23</v>
      </c>
      <c r="K222" s="31" t="s">
        <v>28</v>
      </c>
      <c r="L222" s="31">
        <f>LOOKUP(J222,Juris_lookup!$B$1:$B$14,Juris_lookup!$A$1:$A$14)</f>
        <v>2</v>
      </c>
      <c r="M222" s="31">
        <f>LOOKUP(K222,Juris_lookup!$B$1:$B$14,Juris_lookup!$A$1:$A$14)</f>
        <v>3</v>
      </c>
      <c r="N222" s="31" t="str">
        <f t="shared" si="22"/>
        <v/>
      </c>
      <c r="O222" s="31" t="str">
        <f t="shared" si="23"/>
        <v>County</v>
      </c>
      <c r="P222" s="39">
        <v>2</v>
      </c>
      <c r="Q222" s="39">
        <v>4</v>
      </c>
      <c r="R222" s="39">
        <v>333890.25029781001</v>
      </c>
      <c r="S222" s="39">
        <v>292418.03982646001</v>
      </c>
      <c r="T222" s="29">
        <f t="shared" si="24"/>
        <v>8</v>
      </c>
      <c r="U222" s="30">
        <v>0</v>
      </c>
      <c r="V222" s="30">
        <v>0</v>
      </c>
      <c r="W222" s="30">
        <v>2</v>
      </c>
      <c r="X222" s="30">
        <v>3</v>
      </c>
      <c r="Y222" s="35">
        <v>3</v>
      </c>
      <c r="Z222" s="37">
        <f t="shared" si="25"/>
        <v>42.519999999999996</v>
      </c>
      <c r="AA222" s="17">
        <v>58328</v>
      </c>
    </row>
  </sheetData>
  <autoFilter ref="A19:Z19">
    <sortState ref="A20:Z906">
      <sortCondition ref="A19"/>
    </sortState>
  </autoFilter>
  <mergeCells count="2">
    <mergeCell ref="A8:B10"/>
    <mergeCell ref="E8:F9"/>
  </mergeCells>
  <conditionalFormatting sqref="N21:N222">
    <cfRule type="cellIs" dxfId="1" priority="2" operator="equal">
      <formula>"FLAG"</formula>
    </cfRule>
  </conditionalFormatting>
  <conditionalFormatting sqref="S19">
    <cfRule type="cellIs" dxfId="0" priority="1" operator="equal">
      <formula>"FLAG"</formula>
    </cfRule>
  </conditionalFormatting>
  <hyperlinks>
    <hyperlink ref="C9" r:id="rId1" display="http://www.fhwa.dot.gov/publications/research/safety/05051/index.cfm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E23" sqref="E23"/>
    </sheetView>
  </sheetViews>
  <sheetFormatPr defaultRowHeight="15" x14ac:dyDescent="0.25"/>
  <sheetData>
    <row r="1" spans="1:2" x14ac:dyDescent="0.25">
      <c r="A1">
        <v>12</v>
      </c>
      <c r="B1" t="s">
        <v>963</v>
      </c>
    </row>
    <row r="2" spans="1:2" x14ac:dyDescent="0.25">
      <c r="A2">
        <v>9</v>
      </c>
      <c r="B2" t="s">
        <v>964</v>
      </c>
    </row>
    <row r="3" spans="1:2" x14ac:dyDescent="0.25">
      <c r="A3">
        <v>2</v>
      </c>
      <c r="B3" t="s">
        <v>23</v>
      </c>
    </row>
    <row r="4" spans="1:2" x14ac:dyDescent="0.25">
      <c r="A4">
        <v>4</v>
      </c>
      <c r="B4" t="s">
        <v>965</v>
      </c>
    </row>
    <row r="5" spans="1:2" x14ac:dyDescent="0.25">
      <c r="A5">
        <v>6</v>
      </c>
      <c r="B5" t="s">
        <v>966</v>
      </c>
    </row>
    <row r="6" spans="1:2" x14ac:dyDescent="0.25">
      <c r="A6">
        <v>5</v>
      </c>
      <c r="B6" t="s">
        <v>967</v>
      </c>
    </row>
    <row r="7" spans="1:2" x14ac:dyDescent="0.25">
      <c r="A7">
        <v>3</v>
      </c>
      <c r="B7" t="s">
        <v>28</v>
      </c>
    </row>
    <row r="8" spans="1:2" x14ac:dyDescent="0.25">
      <c r="A8">
        <v>1</v>
      </c>
      <c r="B8" t="s">
        <v>114</v>
      </c>
    </row>
    <row r="9" spans="1:2" x14ac:dyDescent="0.25">
      <c r="A9">
        <v>7</v>
      </c>
      <c r="B9" t="s">
        <v>968</v>
      </c>
    </row>
    <row r="10" spans="1:2" x14ac:dyDescent="0.25">
      <c r="A10">
        <v>14</v>
      </c>
      <c r="B10" t="s">
        <v>969</v>
      </c>
    </row>
    <row r="11" spans="1:2" x14ac:dyDescent="0.25">
      <c r="A11">
        <v>10</v>
      </c>
      <c r="B11" t="s">
        <v>970</v>
      </c>
    </row>
    <row r="12" spans="1:2" x14ac:dyDescent="0.25">
      <c r="A12">
        <v>8</v>
      </c>
      <c r="B12" t="s">
        <v>971</v>
      </c>
    </row>
    <row r="13" spans="1:2" x14ac:dyDescent="0.25">
      <c r="A13">
        <v>11</v>
      </c>
      <c r="B13" t="s">
        <v>972</v>
      </c>
    </row>
    <row r="14" spans="1:2" x14ac:dyDescent="0.25">
      <c r="A14">
        <v>13</v>
      </c>
      <c r="B14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9"/>
  <sheetViews>
    <sheetView workbookViewId="0">
      <selection activeCell="G8" sqref="G8"/>
    </sheetView>
  </sheetViews>
  <sheetFormatPr defaultRowHeight="15" x14ac:dyDescent="0.25"/>
  <sheetData>
    <row r="1" spans="1:26" x14ac:dyDescent="0.25">
      <c r="A1" t="s">
        <v>1002</v>
      </c>
      <c r="B1" t="s">
        <v>1003</v>
      </c>
      <c r="C1" t="s">
        <v>7</v>
      </c>
      <c r="D1" t="s">
        <v>8</v>
      </c>
      <c r="E1" t="s">
        <v>1004</v>
      </c>
      <c r="F1" t="s">
        <v>2</v>
      </c>
      <c r="G1" t="s">
        <v>934</v>
      </c>
      <c r="H1" t="s">
        <v>5</v>
      </c>
      <c r="I1" t="s">
        <v>6</v>
      </c>
      <c r="J1" t="s">
        <v>9</v>
      </c>
      <c r="K1" t="s">
        <v>10</v>
      </c>
      <c r="L1" t="s">
        <v>973</v>
      </c>
      <c r="M1" t="s">
        <v>974</v>
      </c>
      <c r="N1" t="s">
        <v>975</v>
      </c>
      <c r="O1" t="s">
        <v>1005</v>
      </c>
      <c r="P1" t="s">
        <v>3</v>
      </c>
      <c r="Q1" t="s">
        <v>4</v>
      </c>
      <c r="R1" t="s">
        <v>11</v>
      </c>
      <c r="S1" t="s">
        <v>12</v>
      </c>
      <c r="T1" t="s">
        <v>1</v>
      </c>
      <c r="U1" t="s">
        <v>17</v>
      </c>
      <c r="V1" t="s">
        <v>16</v>
      </c>
      <c r="W1" t="s">
        <v>15</v>
      </c>
      <c r="X1" t="s">
        <v>14</v>
      </c>
      <c r="Y1" t="s">
        <v>13</v>
      </c>
      <c r="Z1" s="56" t="s">
        <v>18</v>
      </c>
    </row>
    <row r="2" spans="1:26" x14ac:dyDescent="0.25">
      <c r="A2">
        <v>138</v>
      </c>
      <c r="B2">
        <v>35</v>
      </c>
      <c r="C2" t="s">
        <v>26</v>
      </c>
      <c r="D2" t="s">
        <v>34</v>
      </c>
      <c r="E2" s="57" t="s">
        <v>1008</v>
      </c>
      <c r="F2">
        <v>0.58599999999999997</v>
      </c>
      <c r="G2">
        <v>11111544</v>
      </c>
      <c r="H2" t="s">
        <v>107</v>
      </c>
      <c r="I2" t="s">
        <v>251</v>
      </c>
      <c r="J2" t="s">
        <v>28</v>
      </c>
      <c r="K2" t="s">
        <v>28</v>
      </c>
      <c r="L2">
        <v>3</v>
      </c>
      <c r="M2">
        <v>3</v>
      </c>
      <c r="N2" t="s">
        <v>1006</v>
      </c>
      <c r="O2" t="s">
        <v>28</v>
      </c>
      <c r="P2">
        <v>2</v>
      </c>
      <c r="Q2">
        <v>4</v>
      </c>
      <c r="R2">
        <v>422981.70997303998</v>
      </c>
      <c r="S2">
        <v>504767.71014112001</v>
      </c>
      <c r="T2">
        <v>12</v>
      </c>
      <c r="U2">
        <v>0</v>
      </c>
      <c r="V2">
        <v>0</v>
      </c>
      <c r="W2">
        <v>2</v>
      </c>
      <c r="X2">
        <v>4</v>
      </c>
      <c r="Y2">
        <v>6</v>
      </c>
      <c r="Z2">
        <v>51.58</v>
      </c>
    </row>
    <row r="3" spans="1:26" x14ac:dyDescent="0.25">
      <c r="A3">
        <v>150</v>
      </c>
      <c r="B3">
        <v>38</v>
      </c>
      <c r="C3" t="s">
        <v>26</v>
      </c>
      <c r="D3" t="s">
        <v>34</v>
      </c>
      <c r="E3">
        <v>33</v>
      </c>
      <c r="F3">
        <v>1.2430000000000001</v>
      </c>
      <c r="G3">
        <v>11000622</v>
      </c>
      <c r="H3" t="s">
        <v>107</v>
      </c>
      <c r="I3" t="s">
        <v>32</v>
      </c>
      <c r="J3" t="s">
        <v>28</v>
      </c>
      <c r="K3" t="s">
        <v>23</v>
      </c>
      <c r="L3">
        <v>3</v>
      </c>
      <c r="M3">
        <v>2</v>
      </c>
      <c r="N3" t="s">
        <v>1007</v>
      </c>
      <c r="O3" t="s">
        <v>23</v>
      </c>
      <c r="P3">
        <v>2</v>
      </c>
      <c r="Q3">
        <v>4</v>
      </c>
      <c r="R3">
        <v>425923.83020511002</v>
      </c>
      <c r="S3">
        <v>506611.84978146001</v>
      </c>
      <c r="T3">
        <v>20</v>
      </c>
      <c r="U3">
        <v>0</v>
      </c>
      <c r="V3">
        <v>0</v>
      </c>
      <c r="W3">
        <v>0</v>
      </c>
      <c r="X3">
        <v>6</v>
      </c>
      <c r="Y3">
        <v>14</v>
      </c>
      <c r="Z3">
        <v>50.36</v>
      </c>
    </row>
    <row r="4" spans="1:26" x14ac:dyDescent="0.25">
      <c r="A4">
        <v>154</v>
      </c>
      <c r="B4">
        <v>55</v>
      </c>
      <c r="C4" t="s">
        <v>21</v>
      </c>
      <c r="D4" t="s">
        <v>48</v>
      </c>
      <c r="E4">
        <v>41</v>
      </c>
      <c r="F4">
        <v>9.7720000000000002</v>
      </c>
      <c r="G4">
        <v>40006282</v>
      </c>
      <c r="H4" t="s">
        <v>205</v>
      </c>
      <c r="I4" t="s">
        <v>234</v>
      </c>
      <c r="J4" t="s">
        <v>23</v>
      </c>
      <c r="K4" t="s">
        <v>23</v>
      </c>
      <c r="L4">
        <v>2</v>
      </c>
      <c r="M4">
        <v>2</v>
      </c>
      <c r="N4" t="s">
        <v>1006</v>
      </c>
      <c r="O4" t="s">
        <v>23</v>
      </c>
      <c r="P4">
        <v>2</v>
      </c>
      <c r="Q4">
        <v>4</v>
      </c>
      <c r="R4">
        <v>345876.85004549002</v>
      </c>
      <c r="S4">
        <v>390360.32018829999</v>
      </c>
      <c r="T4">
        <v>7</v>
      </c>
      <c r="U4">
        <v>1</v>
      </c>
      <c r="V4">
        <v>0</v>
      </c>
      <c r="W4">
        <v>1</v>
      </c>
      <c r="X4">
        <v>1</v>
      </c>
      <c r="Y4">
        <v>4</v>
      </c>
      <c r="Z4">
        <v>49.900000000000006</v>
      </c>
    </row>
    <row r="5" spans="1:26" x14ac:dyDescent="0.25">
      <c r="A5">
        <v>150</v>
      </c>
      <c r="B5">
        <v>32</v>
      </c>
      <c r="C5" t="s">
        <v>37</v>
      </c>
      <c r="D5" t="s">
        <v>113</v>
      </c>
      <c r="E5">
        <v>47</v>
      </c>
      <c r="F5">
        <v>63.811999999999998</v>
      </c>
      <c r="G5">
        <v>553</v>
      </c>
      <c r="H5" t="s">
        <v>111</v>
      </c>
      <c r="I5" t="s">
        <v>112</v>
      </c>
      <c r="J5" t="s">
        <v>114</v>
      </c>
      <c r="K5" t="s">
        <v>28</v>
      </c>
      <c r="L5">
        <v>1</v>
      </c>
      <c r="M5">
        <v>3</v>
      </c>
      <c r="N5" t="s">
        <v>1006</v>
      </c>
      <c r="O5" t="s">
        <v>114</v>
      </c>
      <c r="P5">
        <v>4</v>
      </c>
      <c r="Q5">
        <v>5</v>
      </c>
      <c r="R5">
        <v>319268.81998684001</v>
      </c>
      <c r="S5">
        <v>323512.19985818001</v>
      </c>
      <c r="T5">
        <v>20</v>
      </c>
      <c r="U5">
        <v>0</v>
      </c>
      <c r="V5">
        <v>0</v>
      </c>
      <c r="W5">
        <v>0</v>
      </c>
      <c r="X5">
        <v>6</v>
      </c>
      <c r="Y5">
        <v>14</v>
      </c>
      <c r="Z5">
        <v>50.36</v>
      </c>
    </row>
    <row r="6" spans="1:26" x14ac:dyDescent="0.25">
      <c r="A6">
        <v>98</v>
      </c>
      <c r="B6">
        <v>34</v>
      </c>
      <c r="C6" t="s">
        <v>21</v>
      </c>
      <c r="D6" t="s">
        <v>90</v>
      </c>
      <c r="E6">
        <v>73</v>
      </c>
      <c r="F6">
        <v>5.64</v>
      </c>
      <c r="G6">
        <v>4361009</v>
      </c>
      <c r="H6" t="s">
        <v>206</v>
      </c>
      <c r="I6" t="s">
        <v>207</v>
      </c>
      <c r="J6" t="s">
        <v>23</v>
      </c>
      <c r="K6" t="s">
        <v>28</v>
      </c>
      <c r="L6">
        <v>2</v>
      </c>
      <c r="M6">
        <v>3</v>
      </c>
      <c r="N6" t="s">
        <v>1006</v>
      </c>
      <c r="O6" t="s">
        <v>23</v>
      </c>
      <c r="P6">
        <v>3</v>
      </c>
      <c r="Q6">
        <v>4</v>
      </c>
      <c r="R6">
        <v>387495.90007665002</v>
      </c>
      <c r="S6">
        <v>295293.05022982002</v>
      </c>
      <c r="T6">
        <v>14</v>
      </c>
      <c r="U6">
        <v>0</v>
      </c>
      <c r="V6">
        <v>0</v>
      </c>
      <c r="W6">
        <v>1</v>
      </c>
      <c r="X6">
        <v>7</v>
      </c>
      <c r="Y6">
        <v>6</v>
      </c>
      <c r="Z6">
        <v>59.089999999999996</v>
      </c>
    </row>
    <row r="7" spans="1:26" x14ac:dyDescent="0.25">
      <c r="A7">
        <v>196</v>
      </c>
      <c r="B7">
        <v>70</v>
      </c>
      <c r="C7" t="s">
        <v>21</v>
      </c>
      <c r="D7" t="s">
        <v>48</v>
      </c>
      <c r="E7" s="57" t="s">
        <v>1009</v>
      </c>
      <c r="F7">
        <v>1.58</v>
      </c>
      <c r="G7">
        <v>41</v>
      </c>
      <c r="H7" t="s">
        <v>204</v>
      </c>
      <c r="I7" t="s">
        <v>205</v>
      </c>
      <c r="J7" t="s">
        <v>114</v>
      </c>
      <c r="K7" t="s">
        <v>23</v>
      </c>
      <c r="L7">
        <v>1</v>
      </c>
      <c r="M7">
        <v>2</v>
      </c>
      <c r="N7" t="s">
        <v>1006</v>
      </c>
      <c r="O7" t="s">
        <v>114</v>
      </c>
      <c r="P7">
        <v>2</v>
      </c>
      <c r="Q7">
        <v>3</v>
      </c>
      <c r="R7">
        <v>348963.13993725</v>
      </c>
      <c r="S7">
        <v>393114.28000408999</v>
      </c>
      <c r="T7">
        <v>14</v>
      </c>
      <c r="U7">
        <v>0</v>
      </c>
      <c r="V7">
        <v>0</v>
      </c>
      <c r="W7">
        <v>2</v>
      </c>
      <c r="X7">
        <v>2</v>
      </c>
      <c r="Y7">
        <v>10</v>
      </c>
      <c r="Z7">
        <v>43.46</v>
      </c>
    </row>
    <row r="8" spans="1:26" x14ac:dyDescent="0.25">
      <c r="A8">
        <v>53</v>
      </c>
      <c r="B8">
        <v>15</v>
      </c>
      <c r="C8" t="s">
        <v>26</v>
      </c>
      <c r="D8" t="s">
        <v>34</v>
      </c>
      <c r="E8">
        <v>206</v>
      </c>
      <c r="F8">
        <v>43.655000000000001</v>
      </c>
      <c r="G8">
        <v>11111558</v>
      </c>
      <c r="H8" t="s">
        <v>156</v>
      </c>
      <c r="I8" t="s">
        <v>142</v>
      </c>
      <c r="J8" t="s">
        <v>28</v>
      </c>
      <c r="K8" t="s">
        <v>28</v>
      </c>
      <c r="L8">
        <v>3</v>
      </c>
      <c r="M8">
        <v>3</v>
      </c>
      <c r="N8" t="s">
        <v>1006</v>
      </c>
      <c r="O8" t="s">
        <v>28</v>
      </c>
      <c r="P8">
        <v>2</v>
      </c>
      <c r="Q8">
        <v>4</v>
      </c>
      <c r="R8">
        <v>419964.66976507002</v>
      </c>
      <c r="S8">
        <v>508731.28966051998</v>
      </c>
      <c r="T8">
        <v>14</v>
      </c>
      <c r="U8">
        <v>0</v>
      </c>
      <c r="V8">
        <v>1</v>
      </c>
      <c r="W8">
        <v>2</v>
      </c>
      <c r="X8">
        <v>2</v>
      </c>
      <c r="Y8">
        <v>9</v>
      </c>
      <c r="Z8">
        <v>71.63</v>
      </c>
    </row>
    <row r="9" spans="1:26" x14ac:dyDescent="0.25">
      <c r="A9">
        <v>188</v>
      </c>
      <c r="B9">
        <v>49</v>
      </c>
      <c r="C9" t="s">
        <v>26</v>
      </c>
      <c r="D9" t="s">
        <v>34</v>
      </c>
      <c r="E9">
        <v>206</v>
      </c>
      <c r="F9">
        <v>43.018000000000001</v>
      </c>
      <c r="G9">
        <v>11111556</v>
      </c>
      <c r="H9" t="s">
        <v>187</v>
      </c>
      <c r="I9" t="s">
        <v>141</v>
      </c>
      <c r="J9" t="s">
        <v>28</v>
      </c>
      <c r="K9" t="s">
        <v>28</v>
      </c>
      <c r="L9">
        <v>3</v>
      </c>
      <c r="M9">
        <v>3</v>
      </c>
      <c r="N9" t="s">
        <v>1006</v>
      </c>
      <c r="O9" t="s">
        <v>28</v>
      </c>
      <c r="P9">
        <v>2</v>
      </c>
      <c r="Q9">
        <v>4</v>
      </c>
      <c r="R9">
        <v>418301.62016613001</v>
      </c>
      <c r="S9">
        <v>506156.15997459</v>
      </c>
      <c r="T9">
        <v>7</v>
      </c>
      <c r="U9">
        <v>0</v>
      </c>
      <c r="V9">
        <v>1</v>
      </c>
      <c r="W9">
        <v>0</v>
      </c>
      <c r="X9">
        <v>2</v>
      </c>
      <c r="Y9">
        <v>4</v>
      </c>
      <c r="Z9">
        <v>45.29</v>
      </c>
    </row>
    <row r="10" spans="1:26" x14ac:dyDescent="0.25">
      <c r="A10">
        <v>183</v>
      </c>
      <c r="B10">
        <v>35</v>
      </c>
      <c r="C10" t="s">
        <v>37</v>
      </c>
      <c r="D10" t="s">
        <v>165</v>
      </c>
      <c r="E10">
        <v>322</v>
      </c>
      <c r="F10">
        <v>14.83</v>
      </c>
      <c r="G10">
        <v>8000635</v>
      </c>
      <c r="H10" t="s">
        <v>163</v>
      </c>
      <c r="I10" t="s">
        <v>164</v>
      </c>
      <c r="J10" t="s">
        <v>23</v>
      </c>
      <c r="K10" t="s">
        <v>23</v>
      </c>
      <c r="L10">
        <v>2</v>
      </c>
      <c r="M10">
        <v>2</v>
      </c>
      <c r="N10" t="s">
        <v>1006</v>
      </c>
      <c r="O10" t="s">
        <v>23</v>
      </c>
      <c r="P10">
        <v>3</v>
      </c>
      <c r="Q10">
        <v>4</v>
      </c>
      <c r="R10">
        <v>306110.71975433</v>
      </c>
      <c r="S10">
        <v>324020.56033030001</v>
      </c>
      <c r="T10">
        <v>16</v>
      </c>
      <c r="U10">
        <v>0</v>
      </c>
      <c r="V10">
        <v>0</v>
      </c>
      <c r="W10">
        <v>1</v>
      </c>
      <c r="X10">
        <v>4</v>
      </c>
      <c r="Y10">
        <v>11</v>
      </c>
      <c r="Z10">
        <v>45.91</v>
      </c>
    </row>
    <row r="11" spans="1:26" x14ac:dyDescent="0.25">
      <c r="A11">
        <v>156</v>
      </c>
      <c r="B11">
        <v>39</v>
      </c>
      <c r="C11" t="s">
        <v>26</v>
      </c>
      <c r="D11" t="s">
        <v>31</v>
      </c>
      <c r="E11">
        <v>524</v>
      </c>
      <c r="F11">
        <v>1.4</v>
      </c>
      <c r="G11">
        <v>11031664</v>
      </c>
      <c r="H11" t="s">
        <v>187</v>
      </c>
      <c r="I11" t="s">
        <v>188</v>
      </c>
      <c r="J11" t="s">
        <v>23</v>
      </c>
      <c r="K11" t="s">
        <v>28</v>
      </c>
      <c r="L11">
        <v>2</v>
      </c>
      <c r="M11">
        <v>3</v>
      </c>
      <c r="N11" t="s">
        <v>1006</v>
      </c>
      <c r="O11" t="s">
        <v>23</v>
      </c>
      <c r="P11">
        <v>2</v>
      </c>
      <c r="Q11">
        <v>4</v>
      </c>
      <c r="R11">
        <v>441978.62009941001</v>
      </c>
      <c r="S11">
        <v>492256.45031473</v>
      </c>
      <c r="T11">
        <v>15</v>
      </c>
      <c r="U11">
        <v>0</v>
      </c>
      <c r="V11">
        <v>0</v>
      </c>
      <c r="W11">
        <v>2</v>
      </c>
      <c r="X11">
        <v>3</v>
      </c>
      <c r="Y11">
        <v>10</v>
      </c>
      <c r="Z11">
        <v>49.519999999999996</v>
      </c>
    </row>
    <row r="12" spans="1:26" x14ac:dyDescent="0.25">
      <c r="A12">
        <v>9</v>
      </c>
      <c r="B12">
        <v>2</v>
      </c>
      <c r="C12" t="s">
        <v>51</v>
      </c>
      <c r="D12" t="s">
        <v>52</v>
      </c>
      <c r="E12">
        <v>530</v>
      </c>
      <c r="F12">
        <v>8.84</v>
      </c>
      <c r="G12">
        <v>3291382</v>
      </c>
      <c r="H12" t="s">
        <v>49</v>
      </c>
      <c r="I12" t="s">
        <v>50</v>
      </c>
      <c r="J12" t="s">
        <v>23</v>
      </c>
      <c r="K12" t="s">
        <v>28</v>
      </c>
      <c r="L12">
        <v>2</v>
      </c>
      <c r="M12">
        <v>3</v>
      </c>
      <c r="N12" t="s">
        <v>1006</v>
      </c>
      <c r="O12" t="s">
        <v>23</v>
      </c>
      <c r="P12">
        <v>2</v>
      </c>
      <c r="Q12">
        <v>3</v>
      </c>
      <c r="R12">
        <v>469577.53003084997</v>
      </c>
      <c r="S12">
        <v>413506.26984392997</v>
      </c>
      <c r="T12">
        <v>28</v>
      </c>
      <c r="U12">
        <v>0</v>
      </c>
      <c r="V12">
        <v>0</v>
      </c>
      <c r="W12">
        <v>4</v>
      </c>
      <c r="X12">
        <v>9</v>
      </c>
      <c r="Y12">
        <v>15</v>
      </c>
      <c r="Z12">
        <v>112.22</v>
      </c>
    </row>
    <row r="13" spans="1:26" x14ac:dyDescent="0.25">
      <c r="A13">
        <v>200</v>
      </c>
      <c r="B13">
        <v>41</v>
      </c>
      <c r="C13" t="s">
        <v>51</v>
      </c>
      <c r="D13" t="s">
        <v>52</v>
      </c>
      <c r="E13">
        <v>530</v>
      </c>
      <c r="F13">
        <v>9.0299999999999994</v>
      </c>
      <c r="G13">
        <v>3291233</v>
      </c>
      <c r="H13" t="s">
        <v>49</v>
      </c>
      <c r="I13" t="s">
        <v>221</v>
      </c>
      <c r="J13" t="s">
        <v>23</v>
      </c>
      <c r="K13" t="s">
        <v>28</v>
      </c>
      <c r="L13">
        <v>2</v>
      </c>
      <c r="M13">
        <v>3</v>
      </c>
      <c r="N13" t="s">
        <v>1006</v>
      </c>
      <c r="O13" t="s">
        <v>23</v>
      </c>
      <c r="P13">
        <v>2</v>
      </c>
      <c r="Q13">
        <v>3</v>
      </c>
      <c r="R13">
        <v>470324.70005843998</v>
      </c>
      <c r="S13">
        <v>412740.82964289002</v>
      </c>
      <c r="T13">
        <v>13</v>
      </c>
      <c r="U13">
        <v>0</v>
      </c>
      <c r="V13">
        <v>0</v>
      </c>
      <c r="W13">
        <v>1</v>
      </c>
      <c r="X13">
        <v>4</v>
      </c>
      <c r="Y13">
        <v>8</v>
      </c>
      <c r="Z13">
        <v>42.91</v>
      </c>
    </row>
    <row r="14" spans="1:26" x14ac:dyDescent="0.25">
      <c r="A14">
        <v>10</v>
      </c>
      <c r="B14">
        <v>4</v>
      </c>
      <c r="C14" t="s">
        <v>26</v>
      </c>
      <c r="D14" t="s">
        <v>31</v>
      </c>
      <c r="E14">
        <v>533</v>
      </c>
      <c r="F14">
        <v>1.4079999999999999</v>
      </c>
      <c r="G14">
        <v>11000619</v>
      </c>
      <c r="H14" t="s">
        <v>42</v>
      </c>
      <c r="I14" t="s">
        <v>30</v>
      </c>
      <c r="J14" t="s">
        <v>23</v>
      </c>
      <c r="K14" t="s">
        <v>23</v>
      </c>
      <c r="L14">
        <v>2</v>
      </c>
      <c r="M14">
        <v>2</v>
      </c>
      <c r="N14" t="s">
        <v>1006</v>
      </c>
      <c r="O14" t="s">
        <v>23</v>
      </c>
      <c r="P14">
        <v>2</v>
      </c>
      <c r="Q14">
        <v>4</v>
      </c>
      <c r="R14">
        <v>437775.56985034002</v>
      </c>
      <c r="S14">
        <v>500499.82984034001</v>
      </c>
      <c r="T14">
        <v>30</v>
      </c>
      <c r="U14">
        <v>0</v>
      </c>
      <c r="V14">
        <v>0</v>
      </c>
      <c r="W14">
        <v>0</v>
      </c>
      <c r="X14">
        <v>16</v>
      </c>
      <c r="Y14">
        <v>14</v>
      </c>
      <c r="Z14">
        <v>110.96</v>
      </c>
    </row>
    <row r="15" spans="1:26" x14ac:dyDescent="0.25">
      <c r="A15">
        <v>22</v>
      </c>
      <c r="B15">
        <v>7</v>
      </c>
      <c r="C15" t="s">
        <v>26</v>
      </c>
      <c r="D15" t="s">
        <v>31</v>
      </c>
      <c r="E15">
        <v>533</v>
      </c>
      <c r="F15">
        <v>2.6909999999999998</v>
      </c>
      <c r="G15">
        <v>11031976</v>
      </c>
      <c r="H15" t="s">
        <v>42</v>
      </c>
      <c r="I15" t="s">
        <v>29</v>
      </c>
      <c r="J15" t="s">
        <v>23</v>
      </c>
      <c r="K15" t="s">
        <v>28</v>
      </c>
      <c r="L15">
        <v>2</v>
      </c>
      <c r="M15">
        <v>3</v>
      </c>
      <c r="N15" t="s">
        <v>1006</v>
      </c>
      <c r="O15" t="s">
        <v>23</v>
      </c>
      <c r="P15">
        <v>2</v>
      </c>
      <c r="Q15">
        <v>4</v>
      </c>
      <c r="R15">
        <v>439879.91025546001</v>
      </c>
      <c r="S15">
        <v>506855.13036007999</v>
      </c>
      <c r="T15">
        <v>24</v>
      </c>
      <c r="U15">
        <v>1</v>
      </c>
      <c r="V15">
        <v>0</v>
      </c>
      <c r="W15">
        <v>0</v>
      </c>
      <c r="X15">
        <v>8</v>
      </c>
      <c r="Y15">
        <v>15</v>
      </c>
      <c r="Z15">
        <v>92.65</v>
      </c>
    </row>
    <row r="16" spans="1:26" x14ac:dyDescent="0.25">
      <c r="A16">
        <v>80</v>
      </c>
      <c r="B16">
        <v>20</v>
      </c>
      <c r="C16" t="s">
        <v>26</v>
      </c>
      <c r="D16" t="s">
        <v>31</v>
      </c>
      <c r="E16">
        <v>533</v>
      </c>
      <c r="F16">
        <v>4.2859999999999996</v>
      </c>
      <c r="G16">
        <v>11031768</v>
      </c>
      <c r="H16" t="s">
        <v>153</v>
      </c>
      <c r="I16" t="s">
        <v>352</v>
      </c>
      <c r="J16" t="s">
        <v>23</v>
      </c>
      <c r="K16" t="s">
        <v>28</v>
      </c>
      <c r="L16">
        <v>2</v>
      </c>
      <c r="M16">
        <v>3</v>
      </c>
      <c r="N16" t="s">
        <v>1006</v>
      </c>
      <c r="O16" t="s">
        <v>23</v>
      </c>
      <c r="P16">
        <v>2</v>
      </c>
      <c r="Q16">
        <v>3</v>
      </c>
      <c r="R16">
        <v>440155.42987791001</v>
      </c>
      <c r="S16">
        <v>515162.37991765002</v>
      </c>
      <c r="T16">
        <v>10</v>
      </c>
      <c r="U16">
        <v>0</v>
      </c>
      <c r="V16">
        <v>1</v>
      </c>
      <c r="W16">
        <v>1</v>
      </c>
      <c r="X16">
        <v>3</v>
      </c>
      <c r="Y16">
        <v>5</v>
      </c>
      <c r="Z16">
        <v>63.02</v>
      </c>
    </row>
    <row r="17" spans="1:26" x14ac:dyDescent="0.25">
      <c r="A17">
        <v>158</v>
      </c>
      <c r="B17">
        <v>40</v>
      </c>
      <c r="C17" t="s">
        <v>26</v>
      </c>
      <c r="D17" t="s">
        <v>31</v>
      </c>
      <c r="E17">
        <v>533</v>
      </c>
      <c r="F17">
        <v>5.5609999999999999</v>
      </c>
      <c r="G17">
        <v>11072002</v>
      </c>
      <c r="H17" t="s">
        <v>153</v>
      </c>
      <c r="I17" t="s">
        <v>324</v>
      </c>
      <c r="J17" t="s">
        <v>23</v>
      </c>
      <c r="K17" t="s">
        <v>28</v>
      </c>
      <c r="L17">
        <v>2</v>
      </c>
      <c r="M17">
        <v>3</v>
      </c>
      <c r="N17" t="s">
        <v>1006</v>
      </c>
      <c r="O17" t="s">
        <v>23</v>
      </c>
      <c r="P17">
        <v>2</v>
      </c>
      <c r="Q17">
        <v>4</v>
      </c>
      <c r="R17">
        <v>443300.27967890003</v>
      </c>
      <c r="S17">
        <v>521070.72970371001</v>
      </c>
      <c r="T17">
        <v>11</v>
      </c>
      <c r="U17">
        <v>1</v>
      </c>
      <c r="V17">
        <v>0</v>
      </c>
      <c r="W17">
        <v>0</v>
      </c>
      <c r="X17">
        <v>2</v>
      </c>
      <c r="Y17">
        <v>8</v>
      </c>
      <c r="Z17">
        <v>49.29</v>
      </c>
    </row>
    <row r="18" spans="1:26" x14ac:dyDescent="0.25">
      <c r="A18">
        <v>172</v>
      </c>
      <c r="B18">
        <v>45</v>
      </c>
      <c r="C18" t="s">
        <v>26</v>
      </c>
      <c r="D18" t="s">
        <v>31</v>
      </c>
      <c r="E18">
        <v>533</v>
      </c>
      <c r="F18">
        <v>4.399</v>
      </c>
      <c r="G18">
        <v>11031986</v>
      </c>
      <c r="H18" t="s">
        <v>153</v>
      </c>
      <c r="I18" t="s">
        <v>154</v>
      </c>
      <c r="J18" t="s">
        <v>23</v>
      </c>
      <c r="K18" t="s">
        <v>23</v>
      </c>
      <c r="L18">
        <v>2</v>
      </c>
      <c r="M18">
        <v>2</v>
      </c>
      <c r="N18" t="s">
        <v>1006</v>
      </c>
      <c r="O18" t="s">
        <v>23</v>
      </c>
      <c r="P18">
        <v>2</v>
      </c>
      <c r="Q18">
        <v>4</v>
      </c>
      <c r="R18">
        <v>440469.18013845</v>
      </c>
      <c r="S18">
        <v>515661.44033339003</v>
      </c>
      <c r="T18">
        <v>17</v>
      </c>
      <c r="U18">
        <v>0</v>
      </c>
      <c r="V18">
        <v>0</v>
      </c>
      <c r="W18">
        <v>0</v>
      </c>
      <c r="X18">
        <v>6</v>
      </c>
      <c r="Y18">
        <v>11</v>
      </c>
      <c r="Z18">
        <v>47.36</v>
      </c>
    </row>
    <row r="19" spans="1:26" x14ac:dyDescent="0.25">
      <c r="A19">
        <v>66</v>
      </c>
      <c r="B19">
        <v>22</v>
      </c>
      <c r="C19" t="s">
        <v>21</v>
      </c>
      <c r="D19" t="s">
        <v>87</v>
      </c>
      <c r="E19">
        <v>534</v>
      </c>
      <c r="F19">
        <v>6.14</v>
      </c>
      <c r="G19">
        <v>4000673</v>
      </c>
      <c r="H19" t="s">
        <v>85</v>
      </c>
      <c r="I19" t="s">
        <v>86</v>
      </c>
      <c r="J19" t="s">
        <v>23</v>
      </c>
      <c r="K19" t="s">
        <v>23</v>
      </c>
      <c r="L19">
        <v>2</v>
      </c>
      <c r="M19">
        <v>2</v>
      </c>
      <c r="N19" t="s">
        <v>1006</v>
      </c>
      <c r="O19" t="s">
        <v>23</v>
      </c>
      <c r="P19">
        <v>3</v>
      </c>
      <c r="Q19">
        <v>5</v>
      </c>
      <c r="R19">
        <v>345008.22002920002</v>
      </c>
      <c r="S19">
        <v>354038.40002698998</v>
      </c>
      <c r="T19">
        <v>22</v>
      </c>
      <c r="U19">
        <v>0</v>
      </c>
      <c r="V19">
        <v>0</v>
      </c>
      <c r="W19">
        <v>0</v>
      </c>
      <c r="X19">
        <v>9</v>
      </c>
      <c r="Y19">
        <v>13</v>
      </c>
      <c r="Z19">
        <v>67.539999999999992</v>
      </c>
    </row>
    <row r="20" spans="1:26" x14ac:dyDescent="0.25">
      <c r="A20">
        <v>72</v>
      </c>
      <c r="B20">
        <v>24</v>
      </c>
      <c r="C20" t="s">
        <v>21</v>
      </c>
      <c r="D20" t="s">
        <v>176</v>
      </c>
      <c r="E20">
        <v>534</v>
      </c>
      <c r="F20">
        <v>10.148999999999999</v>
      </c>
      <c r="G20">
        <v>4000692</v>
      </c>
      <c r="H20" t="s">
        <v>174</v>
      </c>
      <c r="I20" t="s">
        <v>175</v>
      </c>
      <c r="J20" t="s">
        <v>23</v>
      </c>
      <c r="K20" t="s">
        <v>23</v>
      </c>
      <c r="L20">
        <v>2</v>
      </c>
      <c r="M20">
        <v>2</v>
      </c>
      <c r="N20" t="s">
        <v>1006</v>
      </c>
      <c r="O20" t="s">
        <v>23</v>
      </c>
      <c r="P20">
        <v>3</v>
      </c>
      <c r="Q20">
        <v>4</v>
      </c>
      <c r="R20">
        <v>365797.59974502999</v>
      </c>
      <c r="S20">
        <v>352414.40030024998</v>
      </c>
      <c r="T20">
        <v>15</v>
      </c>
      <c r="U20">
        <v>0</v>
      </c>
      <c r="V20">
        <v>0</v>
      </c>
      <c r="W20">
        <v>1</v>
      </c>
      <c r="X20">
        <v>8</v>
      </c>
      <c r="Y20">
        <v>6</v>
      </c>
      <c r="Z20">
        <v>65.150000000000006</v>
      </c>
    </row>
    <row r="21" spans="1:26" x14ac:dyDescent="0.25">
      <c r="A21">
        <v>113</v>
      </c>
      <c r="B21">
        <v>39</v>
      </c>
      <c r="C21" t="s">
        <v>21</v>
      </c>
      <c r="D21" t="s">
        <v>116</v>
      </c>
      <c r="E21">
        <v>534</v>
      </c>
      <c r="F21">
        <v>6.14</v>
      </c>
      <c r="G21">
        <v>4000673</v>
      </c>
      <c r="H21" t="s">
        <v>85</v>
      </c>
      <c r="I21" t="s">
        <v>86</v>
      </c>
      <c r="J21" t="s">
        <v>23</v>
      </c>
      <c r="K21" t="s">
        <v>23</v>
      </c>
      <c r="L21">
        <v>2</v>
      </c>
      <c r="M21">
        <v>2</v>
      </c>
      <c r="N21" t="s">
        <v>1006</v>
      </c>
      <c r="O21" t="s">
        <v>23</v>
      </c>
      <c r="P21">
        <v>3</v>
      </c>
      <c r="Q21">
        <v>5</v>
      </c>
      <c r="R21">
        <v>345008.22002920002</v>
      </c>
      <c r="S21">
        <v>354038.40002698998</v>
      </c>
      <c r="T21">
        <v>7</v>
      </c>
      <c r="U21">
        <v>0</v>
      </c>
      <c r="V21">
        <v>1</v>
      </c>
      <c r="W21">
        <v>2</v>
      </c>
      <c r="X21">
        <v>0</v>
      </c>
      <c r="Y21">
        <v>4</v>
      </c>
      <c r="Z21">
        <v>54.510000000000005</v>
      </c>
    </row>
    <row r="22" spans="1:26" x14ac:dyDescent="0.25">
      <c r="A22">
        <v>119</v>
      </c>
      <c r="B22">
        <v>42</v>
      </c>
      <c r="C22" t="s">
        <v>21</v>
      </c>
      <c r="D22" t="s">
        <v>176</v>
      </c>
      <c r="E22">
        <v>534</v>
      </c>
      <c r="F22">
        <v>11.725</v>
      </c>
      <c r="G22">
        <v>4061010</v>
      </c>
      <c r="H22" t="s">
        <v>448</v>
      </c>
      <c r="I22" t="s">
        <v>449</v>
      </c>
      <c r="J22" t="s">
        <v>23</v>
      </c>
      <c r="K22" t="s">
        <v>28</v>
      </c>
      <c r="L22">
        <v>2</v>
      </c>
      <c r="M22">
        <v>3</v>
      </c>
      <c r="N22" t="s">
        <v>1006</v>
      </c>
      <c r="O22" t="s">
        <v>23</v>
      </c>
      <c r="P22">
        <v>2</v>
      </c>
      <c r="Q22">
        <v>4</v>
      </c>
      <c r="R22">
        <v>371905.71957894001</v>
      </c>
      <c r="S22">
        <v>349078.35023637</v>
      </c>
      <c r="T22">
        <v>9</v>
      </c>
      <c r="U22">
        <v>0</v>
      </c>
      <c r="V22">
        <v>0</v>
      </c>
      <c r="W22">
        <v>1</v>
      </c>
      <c r="X22">
        <v>7</v>
      </c>
      <c r="Y22">
        <v>1</v>
      </c>
      <c r="Z22">
        <v>54.089999999999996</v>
      </c>
    </row>
    <row r="23" spans="1:26" x14ac:dyDescent="0.25">
      <c r="A23">
        <v>148</v>
      </c>
      <c r="B23">
        <v>52</v>
      </c>
      <c r="C23" t="s">
        <v>21</v>
      </c>
      <c r="D23" t="s">
        <v>87</v>
      </c>
      <c r="E23">
        <v>534</v>
      </c>
      <c r="F23">
        <v>4.6280000000000001</v>
      </c>
      <c r="G23">
        <v>4151042</v>
      </c>
      <c r="H23" t="s">
        <v>85</v>
      </c>
      <c r="I23" t="s">
        <v>302</v>
      </c>
      <c r="J23" t="s">
        <v>23</v>
      </c>
      <c r="K23" t="s">
        <v>28</v>
      </c>
      <c r="L23">
        <v>2</v>
      </c>
      <c r="M23">
        <v>3</v>
      </c>
      <c r="N23" t="s">
        <v>1006</v>
      </c>
      <c r="O23" t="s">
        <v>23</v>
      </c>
      <c r="P23">
        <v>2</v>
      </c>
      <c r="Q23">
        <v>3</v>
      </c>
      <c r="R23">
        <v>337073.92022268998</v>
      </c>
      <c r="S23">
        <v>353547.02970198001</v>
      </c>
      <c r="T23">
        <v>11</v>
      </c>
      <c r="U23">
        <v>0</v>
      </c>
      <c r="V23">
        <v>0</v>
      </c>
      <c r="W23">
        <v>2</v>
      </c>
      <c r="X23">
        <v>4</v>
      </c>
      <c r="Y23">
        <v>5</v>
      </c>
      <c r="Z23">
        <v>50.58</v>
      </c>
    </row>
    <row r="24" spans="1:26" x14ac:dyDescent="0.25">
      <c r="A24">
        <v>157</v>
      </c>
      <c r="B24">
        <v>57</v>
      </c>
      <c r="C24" t="s">
        <v>21</v>
      </c>
      <c r="D24" t="s">
        <v>87</v>
      </c>
      <c r="E24">
        <v>534</v>
      </c>
      <c r="F24">
        <v>5.13</v>
      </c>
      <c r="G24">
        <v>4000759</v>
      </c>
      <c r="H24" t="s">
        <v>85</v>
      </c>
      <c r="I24" t="s">
        <v>129</v>
      </c>
      <c r="J24" t="s">
        <v>23</v>
      </c>
      <c r="K24" t="s">
        <v>23</v>
      </c>
      <c r="L24">
        <v>2</v>
      </c>
      <c r="M24">
        <v>2</v>
      </c>
      <c r="N24" t="s">
        <v>1006</v>
      </c>
      <c r="O24" t="s">
        <v>23</v>
      </c>
      <c r="P24">
        <v>2</v>
      </c>
      <c r="Q24">
        <v>4</v>
      </c>
      <c r="R24">
        <v>339710.79995095002</v>
      </c>
      <c r="S24">
        <v>353706.86025067</v>
      </c>
      <c r="T24">
        <v>19</v>
      </c>
      <c r="U24">
        <v>0</v>
      </c>
      <c r="V24">
        <v>0</v>
      </c>
      <c r="W24">
        <v>0</v>
      </c>
      <c r="X24">
        <v>6</v>
      </c>
      <c r="Y24">
        <v>13</v>
      </c>
      <c r="Z24">
        <v>49.36</v>
      </c>
    </row>
    <row r="25" spans="1:26" x14ac:dyDescent="0.25">
      <c r="A25">
        <v>193</v>
      </c>
      <c r="B25">
        <v>69</v>
      </c>
      <c r="C25" t="s">
        <v>21</v>
      </c>
      <c r="D25" t="s">
        <v>289</v>
      </c>
      <c r="E25">
        <v>534</v>
      </c>
      <c r="F25">
        <v>7.06</v>
      </c>
      <c r="G25">
        <v>4000687</v>
      </c>
      <c r="H25" t="s">
        <v>85</v>
      </c>
      <c r="I25">
        <v>687</v>
      </c>
      <c r="J25" t="s">
        <v>23</v>
      </c>
      <c r="K25" t="s">
        <v>23</v>
      </c>
      <c r="L25">
        <v>2</v>
      </c>
      <c r="M25">
        <v>2</v>
      </c>
      <c r="N25" t="s">
        <v>1006</v>
      </c>
      <c r="O25" t="s">
        <v>23</v>
      </c>
      <c r="P25">
        <v>2</v>
      </c>
      <c r="Q25">
        <v>3</v>
      </c>
      <c r="R25">
        <v>349829.29022641003</v>
      </c>
      <c r="S25">
        <v>354324.95015976997</v>
      </c>
      <c r="T25">
        <v>10</v>
      </c>
      <c r="U25">
        <v>0</v>
      </c>
      <c r="V25">
        <v>0</v>
      </c>
      <c r="W25">
        <v>2</v>
      </c>
      <c r="X25">
        <v>3</v>
      </c>
      <c r="Y25">
        <v>5</v>
      </c>
      <c r="Z25">
        <v>44.519999999999996</v>
      </c>
    </row>
    <row r="26" spans="1:26" x14ac:dyDescent="0.25">
      <c r="A26">
        <v>27</v>
      </c>
      <c r="B26">
        <v>8</v>
      </c>
      <c r="C26" t="s">
        <v>26</v>
      </c>
      <c r="D26" t="s">
        <v>27</v>
      </c>
      <c r="E26">
        <v>535</v>
      </c>
      <c r="F26">
        <v>11.041</v>
      </c>
      <c r="G26">
        <v>11011050</v>
      </c>
      <c r="H26" t="s">
        <v>24</v>
      </c>
      <c r="I26" t="s">
        <v>25</v>
      </c>
      <c r="J26" t="s">
        <v>23</v>
      </c>
      <c r="K26" t="s">
        <v>28</v>
      </c>
      <c r="L26">
        <v>2</v>
      </c>
      <c r="M26">
        <v>3</v>
      </c>
      <c r="N26" t="s">
        <v>1006</v>
      </c>
      <c r="O26" t="s">
        <v>23</v>
      </c>
      <c r="P26">
        <v>2</v>
      </c>
      <c r="Q26">
        <v>3</v>
      </c>
      <c r="R26">
        <v>474980.48966230999</v>
      </c>
      <c r="S26">
        <v>528868.44975025998</v>
      </c>
      <c r="T26">
        <v>35</v>
      </c>
      <c r="U26">
        <v>0</v>
      </c>
      <c r="V26">
        <v>0</v>
      </c>
      <c r="W26">
        <v>0</v>
      </c>
      <c r="X26">
        <v>10</v>
      </c>
      <c r="Y26">
        <v>25</v>
      </c>
      <c r="Z26">
        <v>85.6</v>
      </c>
    </row>
    <row r="27" spans="1:26" x14ac:dyDescent="0.25">
      <c r="A27">
        <v>105</v>
      </c>
      <c r="B27">
        <v>28</v>
      </c>
      <c r="C27" t="s">
        <v>26</v>
      </c>
      <c r="D27" t="s">
        <v>31</v>
      </c>
      <c r="E27">
        <v>535</v>
      </c>
      <c r="F27">
        <v>5.1109999999999998</v>
      </c>
      <c r="G27">
        <v>11031978</v>
      </c>
      <c r="H27" t="s">
        <v>260</v>
      </c>
      <c r="I27" t="s">
        <v>185</v>
      </c>
      <c r="J27" t="s">
        <v>23</v>
      </c>
      <c r="K27" t="s">
        <v>28</v>
      </c>
      <c r="L27">
        <v>2</v>
      </c>
      <c r="M27">
        <v>3</v>
      </c>
      <c r="N27" t="s">
        <v>1006</v>
      </c>
      <c r="O27" t="s">
        <v>23</v>
      </c>
      <c r="P27">
        <v>2</v>
      </c>
      <c r="Q27">
        <v>4</v>
      </c>
      <c r="R27">
        <v>447104.26012535999</v>
      </c>
      <c r="S27">
        <v>515855.10995883</v>
      </c>
      <c r="T27">
        <v>12</v>
      </c>
      <c r="U27">
        <v>0</v>
      </c>
      <c r="V27">
        <v>0</v>
      </c>
      <c r="W27">
        <v>3</v>
      </c>
      <c r="X27">
        <v>3</v>
      </c>
      <c r="Y27">
        <v>6</v>
      </c>
      <c r="Z27">
        <v>56.19</v>
      </c>
    </row>
    <row r="28" spans="1:26" x14ac:dyDescent="0.25">
      <c r="A28">
        <v>199</v>
      </c>
      <c r="B28">
        <v>52</v>
      </c>
      <c r="C28" t="s">
        <v>26</v>
      </c>
      <c r="D28" t="s">
        <v>31</v>
      </c>
      <c r="E28">
        <v>535</v>
      </c>
      <c r="F28">
        <v>0.44</v>
      </c>
      <c r="G28">
        <v>11000614</v>
      </c>
      <c r="H28" t="s">
        <v>33</v>
      </c>
      <c r="I28" t="s">
        <v>323</v>
      </c>
      <c r="J28" t="s">
        <v>23</v>
      </c>
      <c r="K28" t="s">
        <v>23</v>
      </c>
      <c r="L28">
        <v>2</v>
      </c>
      <c r="M28">
        <v>2</v>
      </c>
      <c r="N28" t="s">
        <v>1006</v>
      </c>
      <c r="O28" t="s">
        <v>23</v>
      </c>
      <c r="P28">
        <v>2</v>
      </c>
      <c r="Q28">
        <v>4</v>
      </c>
      <c r="R28">
        <v>427741.35963537998</v>
      </c>
      <c r="S28">
        <v>510014.95007769001</v>
      </c>
      <c r="T28">
        <v>10</v>
      </c>
      <c r="U28">
        <v>0</v>
      </c>
      <c r="V28">
        <v>1</v>
      </c>
      <c r="W28">
        <v>0</v>
      </c>
      <c r="X28">
        <v>1</v>
      </c>
      <c r="Y28">
        <v>8</v>
      </c>
      <c r="Z28">
        <v>43.230000000000004</v>
      </c>
    </row>
    <row r="29" spans="1:26" x14ac:dyDescent="0.25">
      <c r="A29">
        <v>73</v>
      </c>
      <c r="B29">
        <v>25</v>
      </c>
      <c r="C29" t="s">
        <v>21</v>
      </c>
      <c r="D29" t="s">
        <v>277</v>
      </c>
      <c r="E29">
        <v>537</v>
      </c>
      <c r="F29">
        <v>3.88</v>
      </c>
      <c r="G29">
        <v>40006123</v>
      </c>
      <c r="H29" t="s">
        <v>271</v>
      </c>
      <c r="I29" t="s">
        <v>320</v>
      </c>
      <c r="J29" t="s">
        <v>23</v>
      </c>
      <c r="K29" t="s">
        <v>23</v>
      </c>
      <c r="L29">
        <v>2</v>
      </c>
      <c r="M29">
        <v>2</v>
      </c>
      <c r="N29" t="s">
        <v>1006</v>
      </c>
      <c r="O29" t="s">
        <v>23</v>
      </c>
      <c r="P29">
        <v>2</v>
      </c>
      <c r="Q29">
        <v>4</v>
      </c>
      <c r="R29">
        <v>335545.25006852997</v>
      </c>
      <c r="S29">
        <v>406961.11991229001</v>
      </c>
      <c r="T29">
        <v>11</v>
      </c>
      <c r="U29">
        <v>0</v>
      </c>
      <c r="V29">
        <v>1</v>
      </c>
      <c r="W29">
        <v>0</v>
      </c>
      <c r="X29">
        <v>5</v>
      </c>
      <c r="Y29">
        <v>5</v>
      </c>
      <c r="Z29">
        <v>64.47</v>
      </c>
    </row>
    <row r="30" spans="1:26" x14ac:dyDescent="0.25">
      <c r="A30">
        <v>100</v>
      </c>
      <c r="B30">
        <v>35</v>
      </c>
      <c r="C30" t="s">
        <v>21</v>
      </c>
      <c r="D30" t="s">
        <v>119</v>
      </c>
      <c r="E30">
        <v>537</v>
      </c>
      <c r="F30">
        <v>1.2410000000000001</v>
      </c>
      <c r="G30">
        <v>4081611</v>
      </c>
      <c r="H30" t="s">
        <v>279</v>
      </c>
      <c r="I30" t="s">
        <v>406</v>
      </c>
      <c r="J30" t="s">
        <v>23</v>
      </c>
      <c r="K30" t="s">
        <v>28</v>
      </c>
      <c r="L30">
        <v>2</v>
      </c>
      <c r="M30">
        <v>3</v>
      </c>
      <c r="N30" t="s">
        <v>1006</v>
      </c>
      <c r="O30" t="s">
        <v>23</v>
      </c>
      <c r="P30">
        <v>2</v>
      </c>
      <c r="Q30">
        <v>3</v>
      </c>
      <c r="R30">
        <v>322342.04963690002</v>
      </c>
      <c r="S30">
        <v>405082.08012073999</v>
      </c>
      <c r="T30">
        <v>9</v>
      </c>
      <c r="U30">
        <v>0</v>
      </c>
      <c r="V30">
        <v>0</v>
      </c>
      <c r="W30">
        <v>3</v>
      </c>
      <c r="X30">
        <v>4</v>
      </c>
      <c r="Y30">
        <v>2</v>
      </c>
      <c r="Z30">
        <v>58.25</v>
      </c>
    </row>
    <row r="31" spans="1:26" x14ac:dyDescent="0.25">
      <c r="A31">
        <v>140</v>
      </c>
      <c r="B31">
        <v>49</v>
      </c>
      <c r="C31" t="s">
        <v>21</v>
      </c>
      <c r="D31" t="s">
        <v>119</v>
      </c>
      <c r="E31">
        <v>537</v>
      </c>
      <c r="F31">
        <v>0.52200000000000002</v>
      </c>
      <c r="G31">
        <v>551</v>
      </c>
      <c r="H31" t="s">
        <v>279</v>
      </c>
      <c r="I31" t="s">
        <v>285</v>
      </c>
      <c r="J31" t="s">
        <v>23</v>
      </c>
      <c r="K31" t="s">
        <v>23</v>
      </c>
      <c r="L31">
        <v>2</v>
      </c>
      <c r="M31">
        <v>2</v>
      </c>
      <c r="N31" t="s">
        <v>1006</v>
      </c>
      <c r="O31" t="s">
        <v>23</v>
      </c>
      <c r="P31">
        <v>2</v>
      </c>
      <c r="Q31">
        <v>4</v>
      </c>
      <c r="R31">
        <v>318526.77999731997</v>
      </c>
      <c r="S31">
        <v>405155.32967090001</v>
      </c>
      <c r="T31">
        <v>7</v>
      </c>
      <c r="U31">
        <v>0</v>
      </c>
      <c r="V31">
        <v>0</v>
      </c>
      <c r="W31">
        <v>3</v>
      </c>
      <c r="X31">
        <v>3</v>
      </c>
      <c r="Y31">
        <v>1</v>
      </c>
      <c r="Z31">
        <v>51.19</v>
      </c>
    </row>
    <row r="32" spans="1:26" x14ac:dyDescent="0.25">
      <c r="A32">
        <v>175</v>
      </c>
      <c r="B32">
        <v>63</v>
      </c>
      <c r="C32" t="s">
        <v>21</v>
      </c>
      <c r="D32" t="s">
        <v>119</v>
      </c>
      <c r="E32">
        <v>537</v>
      </c>
      <c r="F32">
        <v>1.34</v>
      </c>
      <c r="G32">
        <v>543</v>
      </c>
      <c r="H32" t="s">
        <v>279</v>
      </c>
      <c r="I32" t="s">
        <v>280</v>
      </c>
      <c r="J32" t="s">
        <v>23</v>
      </c>
      <c r="K32" t="s">
        <v>23</v>
      </c>
      <c r="L32">
        <v>2</v>
      </c>
      <c r="M32">
        <v>2</v>
      </c>
      <c r="N32" t="s">
        <v>1006</v>
      </c>
      <c r="O32" t="s">
        <v>23</v>
      </c>
      <c r="P32">
        <v>2</v>
      </c>
      <c r="Q32">
        <v>3</v>
      </c>
      <c r="R32">
        <v>322863.69966718002</v>
      </c>
      <c r="S32">
        <v>405115.54995911999</v>
      </c>
      <c r="T32">
        <v>12</v>
      </c>
      <c r="U32">
        <v>0</v>
      </c>
      <c r="V32">
        <v>0</v>
      </c>
      <c r="W32">
        <v>1</v>
      </c>
      <c r="X32">
        <v>5</v>
      </c>
      <c r="Y32">
        <v>6</v>
      </c>
      <c r="Z32">
        <v>46.97</v>
      </c>
    </row>
    <row r="33" spans="1:26" x14ac:dyDescent="0.25">
      <c r="A33">
        <v>19</v>
      </c>
      <c r="B33">
        <v>3</v>
      </c>
      <c r="C33" t="s">
        <v>37</v>
      </c>
      <c r="D33" t="s">
        <v>105</v>
      </c>
      <c r="E33">
        <v>538</v>
      </c>
      <c r="F33">
        <v>9.5</v>
      </c>
      <c r="G33">
        <v>8000609</v>
      </c>
      <c r="H33" t="s">
        <v>103</v>
      </c>
      <c r="I33" t="s">
        <v>104</v>
      </c>
      <c r="J33" t="s">
        <v>23</v>
      </c>
      <c r="K33" t="s">
        <v>23</v>
      </c>
      <c r="L33">
        <v>2</v>
      </c>
      <c r="M33">
        <v>2</v>
      </c>
      <c r="N33" t="s">
        <v>1006</v>
      </c>
      <c r="O33" t="s">
        <v>23</v>
      </c>
      <c r="P33">
        <v>2</v>
      </c>
      <c r="Q33">
        <v>4</v>
      </c>
      <c r="R33">
        <v>302306.31997399998</v>
      </c>
      <c r="S33">
        <v>301958.97997422999</v>
      </c>
      <c r="T33">
        <v>21</v>
      </c>
      <c r="U33">
        <v>0</v>
      </c>
      <c r="V33">
        <v>1</v>
      </c>
      <c r="W33">
        <v>0</v>
      </c>
      <c r="X33">
        <v>9</v>
      </c>
      <c r="Y33">
        <v>11</v>
      </c>
      <c r="Z33">
        <v>94.710000000000008</v>
      </c>
    </row>
    <row r="34" spans="1:26" x14ac:dyDescent="0.25">
      <c r="A34">
        <v>112</v>
      </c>
      <c r="B34">
        <v>22</v>
      </c>
      <c r="C34" t="s">
        <v>37</v>
      </c>
      <c r="D34" t="s">
        <v>57</v>
      </c>
      <c r="E34">
        <v>538</v>
      </c>
      <c r="F34">
        <v>15.69</v>
      </c>
      <c r="G34">
        <v>8000657</v>
      </c>
      <c r="H34" t="s">
        <v>56</v>
      </c>
      <c r="I34" t="s">
        <v>340</v>
      </c>
      <c r="J34" t="s">
        <v>23</v>
      </c>
      <c r="K34" t="s">
        <v>23</v>
      </c>
      <c r="L34">
        <v>2</v>
      </c>
      <c r="M34">
        <v>2</v>
      </c>
      <c r="N34" t="s">
        <v>1006</v>
      </c>
      <c r="O34" t="s">
        <v>23</v>
      </c>
      <c r="P34">
        <v>2</v>
      </c>
      <c r="Q34">
        <v>4</v>
      </c>
      <c r="R34">
        <v>329521.96998276003</v>
      </c>
      <c r="S34">
        <v>285968.54983857</v>
      </c>
      <c r="T34">
        <v>10</v>
      </c>
      <c r="U34">
        <v>0</v>
      </c>
      <c r="V34">
        <v>0</v>
      </c>
      <c r="W34">
        <v>2</v>
      </c>
      <c r="X34">
        <v>5</v>
      </c>
      <c r="Y34">
        <v>3</v>
      </c>
      <c r="Z34">
        <v>54.64</v>
      </c>
    </row>
    <row r="35" spans="1:26" x14ac:dyDescent="0.25">
      <c r="A35">
        <v>17</v>
      </c>
      <c r="B35">
        <v>4</v>
      </c>
      <c r="C35" t="s">
        <v>51</v>
      </c>
      <c r="D35" t="s">
        <v>138</v>
      </c>
      <c r="E35">
        <v>541</v>
      </c>
      <c r="F35">
        <v>1.782</v>
      </c>
      <c r="G35">
        <v>3000648</v>
      </c>
      <c r="H35" t="s">
        <v>136</v>
      </c>
      <c r="I35" t="s">
        <v>137</v>
      </c>
      <c r="J35" t="s">
        <v>23</v>
      </c>
      <c r="K35" t="s">
        <v>23</v>
      </c>
      <c r="L35">
        <v>2</v>
      </c>
      <c r="M35">
        <v>2</v>
      </c>
      <c r="N35" t="s">
        <v>1006</v>
      </c>
      <c r="O35" t="s">
        <v>23</v>
      </c>
      <c r="P35">
        <v>2</v>
      </c>
      <c r="Q35">
        <v>4</v>
      </c>
      <c r="R35">
        <v>420161.40039815998</v>
      </c>
      <c r="S35">
        <v>349256.03032907</v>
      </c>
      <c r="T35">
        <v>19</v>
      </c>
      <c r="U35">
        <v>0</v>
      </c>
      <c r="V35">
        <v>0</v>
      </c>
      <c r="W35">
        <v>4</v>
      </c>
      <c r="X35">
        <v>8</v>
      </c>
      <c r="Y35">
        <v>7</v>
      </c>
      <c r="Z35">
        <v>98.16</v>
      </c>
    </row>
    <row r="36" spans="1:26" x14ac:dyDescent="0.25">
      <c r="A36">
        <v>57</v>
      </c>
      <c r="B36">
        <v>12</v>
      </c>
      <c r="C36" t="s">
        <v>51</v>
      </c>
      <c r="D36" t="s">
        <v>127</v>
      </c>
      <c r="E36">
        <v>541</v>
      </c>
      <c r="F36">
        <v>22.004000000000001</v>
      </c>
      <c r="G36">
        <v>3061049</v>
      </c>
      <c r="H36" t="s">
        <v>125</v>
      </c>
      <c r="I36" t="s">
        <v>126</v>
      </c>
      <c r="J36" t="s">
        <v>23</v>
      </c>
      <c r="K36" t="s">
        <v>28</v>
      </c>
      <c r="L36">
        <v>2</v>
      </c>
      <c r="M36">
        <v>3</v>
      </c>
      <c r="N36" t="s">
        <v>1006</v>
      </c>
      <c r="O36" t="s">
        <v>23</v>
      </c>
      <c r="P36">
        <v>2</v>
      </c>
      <c r="Q36">
        <v>4</v>
      </c>
      <c r="R36">
        <v>397332.65975167998</v>
      </c>
      <c r="S36">
        <v>442931.89006929001</v>
      </c>
      <c r="T36">
        <v>19</v>
      </c>
      <c r="U36">
        <v>0</v>
      </c>
      <c r="V36">
        <v>0</v>
      </c>
      <c r="W36">
        <v>1</v>
      </c>
      <c r="X36">
        <v>8</v>
      </c>
      <c r="Y36">
        <v>10</v>
      </c>
      <c r="Z36">
        <v>69.150000000000006</v>
      </c>
    </row>
    <row r="37" spans="1:26" x14ac:dyDescent="0.25">
      <c r="A37">
        <v>138</v>
      </c>
      <c r="B37">
        <v>28</v>
      </c>
      <c r="C37" t="s">
        <v>51</v>
      </c>
      <c r="D37" t="s">
        <v>127</v>
      </c>
      <c r="E37">
        <v>541</v>
      </c>
      <c r="F37">
        <v>20.934000000000001</v>
      </c>
      <c r="G37">
        <v>3061232</v>
      </c>
      <c r="H37" t="s">
        <v>125</v>
      </c>
      <c r="I37" t="s">
        <v>286</v>
      </c>
      <c r="J37" t="s">
        <v>23</v>
      </c>
      <c r="K37" t="s">
        <v>28</v>
      </c>
      <c r="L37">
        <v>2</v>
      </c>
      <c r="M37">
        <v>3</v>
      </c>
      <c r="N37" t="s">
        <v>1006</v>
      </c>
      <c r="O37" t="s">
        <v>23</v>
      </c>
      <c r="P37">
        <v>2</v>
      </c>
      <c r="Q37">
        <v>4</v>
      </c>
      <c r="R37">
        <v>400740.44009021</v>
      </c>
      <c r="S37">
        <v>438449.59974336001</v>
      </c>
      <c r="T37">
        <v>12</v>
      </c>
      <c r="U37">
        <v>0</v>
      </c>
      <c r="V37">
        <v>0</v>
      </c>
      <c r="W37">
        <v>2</v>
      </c>
      <c r="X37">
        <v>4</v>
      </c>
      <c r="Y37">
        <v>6</v>
      </c>
      <c r="Z37">
        <v>51.58</v>
      </c>
    </row>
    <row r="38" spans="1:26" x14ac:dyDescent="0.25">
      <c r="A38">
        <v>149</v>
      </c>
      <c r="B38">
        <v>29</v>
      </c>
      <c r="C38" t="s">
        <v>51</v>
      </c>
      <c r="D38" t="s">
        <v>80</v>
      </c>
      <c r="E38">
        <v>541</v>
      </c>
      <c r="F38">
        <v>17.611999999999998</v>
      </c>
      <c r="G38">
        <v>3000626</v>
      </c>
      <c r="H38" t="s">
        <v>168</v>
      </c>
      <c r="I38" t="s">
        <v>169</v>
      </c>
      <c r="J38" t="s">
        <v>23</v>
      </c>
      <c r="K38" t="s">
        <v>23</v>
      </c>
      <c r="L38">
        <v>2</v>
      </c>
      <c r="M38">
        <v>2</v>
      </c>
      <c r="N38" t="s">
        <v>1006</v>
      </c>
      <c r="O38" t="s">
        <v>23</v>
      </c>
      <c r="P38">
        <v>2</v>
      </c>
      <c r="Q38">
        <v>4</v>
      </c>
      <c r="R38">
        <v>407167.67990375002</v>
      </c>
      <c r="S38">
        <v>424209.38019011001</v>
      </c>
      <c r="T38">
        <v>16</v>
      </c>
      <c r="U38">
        <v>0</v>
      </c>
      <c r="V38">
        <v>0</v>
      </c>
      <c r="W38">
        <v>2</v>
      </c>
      <c r="X38">
        <v>3</v>
      </c>
      <c r="Y38">
        <v>11</v>
      </c>
      <c r="Z38">
        <v>50.519999999999996</v>
      </c>
    </row>
    <row r="39" spans="1:26" x14ac:dyDescent="0.25">
      <c r="A39">
        <v>158</v>
      </c>
      <c r="B39">
        <v>30</v>
      </c>
      <c r="C39" t="s">
        <v>51</v>
      </c>
      <c r="D39" t="s">
        <v>220</v>
      </c>
      <c r="E39">
        <v>541</v>
      </c>
      <c r="F39">
        <v>15.577999999999999</v>
      </c>
      <c r="G39">
        <v>3000691</v>
      </c>
      <c r="H39" t="s">
        <v>259</v>
      </c>
      <c r="I39" t="s">
        <v>259</v>
      </c>
      <c r="J39" t="s">
        <v>23</v>
      </c>
      <c r="K39" t="s">
        <v>23</v>
      </c>
      <c r="L39">
        <v>2</v>
      </c>
      <c r="M39">
        <v>2</v>
      </c>
      <c r="N39" t="s">
        <v>1006</v>
      </c>
      <c r="O39" t="s">
        <v>23</v>
      </c>
      <c r="P39">
        <v>3</v>
      </c>
      <c r="Q39">
        <v>4</v>
      </c>
      <c r="R39">
        <v>407497.43999432999</v>
      </c>
      <c r="S39">
        <v>415173.73000595003</v>
      </c>
      <c r="T39">
        <v>11</v>
      </c>
      <c r="U39">
        <v>0</v>
      </c>
      <c r="V39">
        <v>1</v>
      </c>
      <c r="W39">
        <v>0</v>
      </c>
      <c r="X39">
        <v>2</v>
      </c>
      <c r="Y39">
        <v>8</v>
      </c>
      <c r="Z39">
        <v>49.29</v>
      </c>
    </row>
    <row r="40" spans="1:26" x14ac:dyDescent="0.25">
      <c r="A40">
        <v>169</v>
      </c>
      <c r="B40">
        <v>33</v>
      </c>
      <c r="C40" t="s">
        <v>51</v>
      </c>
      <c r="D40" t="s">
        <v>231</v>
      </c>
      <c r="E40">
        <v>541</v>
      </c>
      <c r="F40">
        <v>23.645</v>
      </c>
      <c r="G40">
        <v>3000632</v>
      </c>
      <c r="H40" t="s">
        <v>926</v>
      </c>
      <c r="I40" t="s">
        <v>926</v>
      </c>
      <c r="J40" t="s">
        <v>23</v>
      </c>
      <c r="K40" t="s">
        <v>23</v>
      </c>
      <c r="L40">
        <v>2</v>
      </c>
      <c r="M40">
        <v>2</v>
      </c>
      <c r="N40" t="s">
        <v>1006</v>
      </c>
      <c r="O40" t="s">
        <v>23</v>
      </c>
      <c r="P40">
        <v>2</v>
      </c>
      <c r="Q40">
        <v>3</v>
      </c>
      <c r="R40">
        <v>392979.91033644998</v>
      </c>
      <c r="S40">
        <v>450266.65041582001</v>
      </c>
      <c r="T40">
        <v>5</v>
      </c>
      <c r="U40">
        <v>0</v>
      </c>
      <c r="V40">
        <v>1</v>
      </c>
      <c r="W40">
        <v>1</v>
      </c>
      <c r="X40">
        <v>1</v>
      </c>
      <c r="Y40">
        <v>2</v>
      </c>
      <c r="Z40">
        <v>47.900000000000006</v>
      </c>
    </row>
    <row r="41" spans="1:26" x14ac:dyDescent="0.25">
      <c r="A41">
        <v>179</v>
      </c>
      <c r="B41">
        <v>35</v>
      </c>
      <c r="C41" t="s">
        <v>51</v>
      </c>
      <c r="D41" t="s">
        <v>127</v>
      </c>
      <c r="E41">
        <v>541</v>
      </c>
      <c r="F41">
        <v>23.03</v>
      </c>
      <c r="G41">
        <v>3000635</v>
      </c>
      <c r="H41" t="s">
        <v>232</v>
      </c>
      <c r="I41" t="s">
        <v>268</v>
      </c>
      <c r="J41" t="s">
        <v>23</v>
      </c>
      <c r="K41" t="s">
        <v>28</v>
      </c>
      <c r="L41">
        <v>2</v>
      </c>
      <c r="M41">
        <v>3</v>
      </c>
      <c r="N41" t="s">
        <v>1006</v>
      </c>
      <c r="O41" t="s">
        <v>23</v>
      </c>
      <c r="P41">
        <v>3</v>
      </c>
      <c r="Q41">
        <v>4</v>
      </c>
      <c r="R41">
        <v>394027.90987291001</v>
      </c>
      <c r="S41">
        <v>447203.37033617002</v>
      </c>
      <c r="T41">
        <v>12</v>
      </c>
      <c r="U41">
        <v>0</v>
      </c>
      <c r="V41">
        <v>0</v>
      </c>
      <c r="W41">
        <v>2</v>
      </c>
      <c r="X41">
        <v>3</v>
      </c>
      <c r="Y41">
        <v>7</v>
      </c>
      <c r="Z41">
        <v>46.519999999999996</v>
      </c>
    </row>
    <row r="42" spans="1:26" x14ac:dyDescent="0.25">
      <c r="A42">
        <v>1</v>
      </c>
      <c r="B42">
        <v>1</v>
      </c>
      <c r="C42" t="s">
        <v>21</v>
      </c>
      <c r="D42" t="s">
        <v>22</v>
      </c>
      <c r="E42">
        <v>544</v>
      </c>
      <c r="F42">
        <v>8.1199999999999992</v>
      </c>
      <c r="G42">
        <v>4000673</v>
      </c>
      <c r="H42" t="s">
        <v>46</v>
      </c>
      <c r="I42" t="s">
        <v>47</v>
      </c>
      <c r="J42" t="s">
        <v>23</v>
      </c>
      <c r="K42" t="s">
        <v>23</v>
      </c>
      <c r="L42">
        <v>2</v>
      </c>
      <c r="M42">
        <v>2</v>
      </c>
      <c r="N42" t="s">
        <v>1006</v>
      </c>
      <c r="O42" t="s">
        <v>23</v>
      </c>
      <c r="P42">
        <v>2</v>
      </c>
      <c r="Q42">
        <v>4</v>
      </c>
      <c r="R42">
        <v>358826.11035395</v>
      </c>
      <c r="S42">
        <v>374493.12022620998</v>
      </c>
      <c r="T42">
        <v>29</v>
      </c>
      <c r="U42">
        <v>1</v>
      </c>
      <c r="V42">
        <v>2</v>
      </c>
      <c r="W42">
        <v>4</v>
      </c>
      <c r="X42">
        <v>8</v>
      </c>
      <c r="Y42">
        <v>14</v>
      </c>
      <c r="Z42">
        <v>192.67</v>
      </c>
    </row>
    <row r="43" spans="1:26" x14ac:dyDescent="0.25">
      <c r="A43">
        <v>24</v>
      </c>
      <c r="B43">
        <v>8</v>
      </c>
      <c r="C43" t="s">
        <v>21</v>
      </c>
      <c r="D43" t="s">
        <v>48</v>
      </c>
      <c r="E43">
        <v>544</v>
      </c>
      <c r="F43">
        <v>9.85</v>
      </c>
      <c r="G43">
        <v>4000671</v>
      </c>
      <c r="H43" t="s">
        <v>46</v>
      </c>
      <c r="I43" t="s">
        <v>58</v>
      </c>
      <c r="J43" t="s">
        <v>23</v>
      </c>
      <c r="K43" t="s">
        <v>23</v>
      </c>
      <c r="L43">
        <v>2</v>
      </c>
      <c r="M43">
        <v>2</v>
      </c>
      <c r="N43" t="s">
        <v>1006</v>
      </c>
      <c r="O43" t="s">
        <v>23</v>
      </c>
      <c r="P43">
        <v>2</v>
      </c>
      <c r="Q43">
        <v>4</v>
      </c>
      <c r="R43">
        <v>367368.52976996999</v>
      </c>
      <c r="S43">
        <v>377489.16005612002</v>
      </c>
      <c r="T43">
        <v>11</v>
      </c>
      <c r="U43">
        <v>1</v>
      </c>
      <c r="V43">
        <v>0</v>
      </c>
      <c r="W43">
        <v>3</v>
      </c>
      <c r="X43">
        <v>4</v>
      </c>
      <c r="Y43">
        <v>3</v>
      </c>
      <c r="Z43">
        <v>88.42</v>
      </c>
    </row>
    <row r="44" spans="1:26" x14ac:dyDescent="0.25">
      <c r="A44">
        <v>47</v>
      </c>
      <c r="B44">
        <v>15</v>
      </c>
      <c r="C44" t="s">
        <v>21</v>
      </c>
      <c r="D44" t="s">
        <v>22</v>
      </c>
      <c r="E44">
        <v>544</v>
      </c>
      <c r="F44">
        <v>7.35</v>
      </c>
      <c r="G44">
        <v>561</v>
      </c>
      <c r="H44" t="s">
        <v>46</v>
      </c>
      <c r="I44" t="s">
        <v>91</v>
      </c>
      <c r="J44" t="s">
        <v>23</v>
      </c>
      <c r="K44" t="s">
        <v>23</v>
      </c>
      <c r="L44">
        <v>2</v>
      </c>
      <c r="M44">
        <v>2</v>
      </c>
      <c r="N44" t="s">
        <v>1006</v>
      </c>
      <c r="O44" t="s">
        <v>23</v>
      </c>
      <c r="P44">
        <v>3</v>
      </c>
      <c r="Q44">
        <v>5</v>
      </c>
      <c r="R44">
        <v>354897.32993104</v>
      </c>
      <c r="S44">
        <v>374362.67025498999</v>
      </c>
      <c r="T44">
        <v>18</v>
      </c>
      <c r="U44">
        <v>0</v>
      </c>
      <c r="V44">
        <v>0</v>
      </c>
      <c r="W44">
        <v>1</v>
      </c>
      <c r="X44">
        <v>9</v>
      </c>
      <c r="Y44">
        <v>8</v>
      </c>
      <c r="Z44">
        <v>73.209999999999994</v>
      </c>
    </row>
    <row r="45" spans="1:26" x14ac:dyDescent="0.25">
      <c r="A45">
        <v>49</v>
      </c>
      <c r="B45">
        <v>16</v>
      </c>
      <c r="C45" t="s">
        <v>21</v>
      </c>
      <c r="D45" t="s">
        <v>22</v>
      </c>
      <c r="E45">
        <v>544</v>
      </c>
      <c r="F45">
        <v>9.1820000000000004</v>
      </c>
      <c r="G45">
        <v>4000675</v>
      </c>
      <c r="H45" t="s">
        <v>46</v>
      </c>
      <c r="I45" t="s">
        <v>368</v>
      </c>
      <c r="J45" t="s">
        <v>23</v>
      </c>
      <c r="K45" t="s">
        <v>23</v>
      </c>
      <c r="L45">
        <v>2</v>
      </c>
      <c r="M45">
        <v>2</v>
      </c>
      <c r="N45" t="s">
        <v>1006</v>
      </c>
      <c r="O45" t="s">
        <v>23</v>
      </c>
      <c r="P45">
        <v>2</v>
      </c>
      <c r="Q45">
        <v>4</v>
      </c>
      <c r="R45">
        <v>364075.59983746998</v>
      </c>
      <c r="S45">
        <v>376312.68025156</v>
      </c>
      <c r="T45">
        <v>10</v>
      </c>
      <c r="U45">
        <v>0</v>
      </c>
      <c r="V45">
        <v>1</v>
      </c>
      <c r="W45">
        <v>1</v>
      </c>
      <c r="X45">
        <v>5</v>
      </c>
      <c r="Y45">
        <v>3</v>
      </c>
      <c r="Z45">
        <v>73.14</v>
      </c>
    </row>
    <row r="46" spans="1:26" x14ac:dyDescent="0.25">
      <c r="A46">
        <v>63</v>
      </c>
      <c r="B46">
        <v>21</v>
      </c>
      <c r="C46" t="s">
        <v>21</v>
      </c>
      <c r="D46" t="s">
        <v>22</v>
      </c>
      <c r="E46">
        <v>544</v>
      </c>
      <c r="F46">
        <v>8.1199999999999992</v>
      </c>
      <c r="G46">
        <v>4000673</v>
      </c>
      <c r="H46" t="s">
        <v>46</v>
      </c>
      <c r="I46" t="s">
        <v>47</v>
      </c>
      <c r="J46" t="s">
        <v>23</v>
      </c>
      <c r="K46" t="s">
        <v>23</v>
      </c>
      <c r="L46">
        <v>2</v>
      </c>
      <c r="M46">
        <v>2</v>
      </c>
      <c r="N46" t="s">
        <v>1006</v>
      </c>
      <c r="O46" t="s">
        <v>23</v>
      </c>
      <c r="P46">
        <v>2</v>
      </c>
      <c r="Q46">
        <v>4</v>
      </c>
      <c r="R46">
        <v>358826.11035395</v>
      </c>
      <c r="S46">
        <v>374493.12022620998</v>
      </c>
      <c r="T46">
        <v>23</v>
      </c>
      <c r="U46">
        <v>0</v>
      </c>
      <c r="V46">
        <v>0</v>
      </c>
      <c r="W46">
        <v>2</v>
      </c>
      <c r="X46">
        <v>5</v>
      </c>
      <c r="Y46">
        <v>16</v>
      </c>
      <c r="Z46">
        <v>67.64</v>
      </c>
    </row>
    <row r="47" spans="1:26" x14ac:dyDescent="0.25">
      <c r="A47">
        <v>120</v>
      </c>
      <c r="B47">
        <v>24</v>
      </c>
      <c r="C47" t="s">
        <v>51</v>
      </c>
      <c r="D47" t="s">
        <v>661</v>
      </c>
      <c r="E47">
        <v>545</v>
      </c>
      <c r="F47">
        <v>12.54</v>
      </c>
      <c r="G47">
        <v>3000660</v>
      </c>
      <c r="H47" t="s">
        <v>660</v>
      </c>
      <c r="I47" t="s">
        <v>539</v>
      </c>
      <c r="J47" t="s">
        <v>23</v>
      </c>
      <c r="K47" t="s">
        <v>23</v>
      </c>
      <c r="L47">
        <v>2</v>
      </c>
      <c r="M47">
        <v>2</v>
      </c>
      <c r="N47" t="s">
        <v>1006</v>
      </c>
      <c r="O47" t="s">
        <v>23</v>
      </c>
      <c r="P47">
        <v>2</v>
      </c>
      <c r="Q47">
        <v>4</v>
      </c>
      <c r="R47">
        <v>439695.06996147003</v>
      </c>
      <c r="S47">
        <v>470347.09981116001</v>
      </c>
      <c r="T47">
        <v>6</v>
      </c>
      <c r="U47">
        <v>0</v>
      </c>
      <c r="V47">
        <v>1</v>
      </c>
      <c r="W47">
        <v>1</v>
      </c>
      <c r="X47">
        <v>2</v>
      </c>
      <c r="Y47">
        <v>2</v>
      </c>
      <c r="Z47">
        <v>53.96</v>
      </c>
    </row>
    <row r="48" spans="1:26" x14ac:dyDescent="0.25">
      <c r="A48">
        <v>79</v>
      </c>
      <c r="B48">
        <v>19</v>
      </c>
      <c r="C48" t="s">
        <v>26</v>
      </c>
      <c r="D48" t="s">
        <v>41</v>
      </c>
      <c r="E48">
        <v>546</v>
      </c>
      <c r="F48">
        <v>5.26</v>
      </c>
      <c r="G48">
        <v>11000632</v>
      </c>
      <c r="H48" t="s">
        <v>39</v>
      </c>
      <c r="I48" t="s">
        <v>40</v>
      </c>
      <c r="J48" t="s">
        <v>23</v>
      </c>
      <c r="K48" t="s">
        <v>23</v>
      </c>
      <c r="L48">
        <v>2</v>
      </c>
      <c r="M48">
        <v>2</v>
      </c>
      <c r="N48" t="s">
        <v>1006</v>
      </c>
      <c r="O48" t="s">
        <v>23</v>
      </c>
      <c r="P48">
        <v>2</v>
      </c>
      <c r="Q48">
        <v>4</v>
      </c>
      <c r="R48">
        <v>415020.15001056</v>
      </c>
      <c r="S48">
        <v>537782.43999558</v>
      </c>
      <c r="T48">
        <v>33</v>
      </c>
      <c r="U48">
        <v>0</v>
      </c>
      <c r="V48">
        <v>0</v>
      </c>
      <c r="W48">
        <v>0</v>
      </c>
      <c r="X48">
        <v>6</v>
      </c>
      <c r="Y48">
        <v>27</v>
      </c>
      <c r="Z48">
        <v>63.36</v>
      </c>
    </row>
    <row r="49" spans="1:26" x14ac:dyDescent="0.25">
      <c r="A49">
        <v>162</v>
      </c>
      <c r="B49">
        <v>42</v>
      </c>
      <c r="C49" t="s">
        <v>26</v>
      </c>
      <c r="D49" t="s">
        <v>196</v>
      </c>
      <c r="E49">
        <v>546</v>
      </c>
      <c r="F49">
        <v>9.2799999999999994</v>
      </c>
      <c r="G49">
        <v>583</v>
      </c>
      <c r="H49" t="s">
        <v>197</v>
      </c>
      <c r="I49" t="s">
        <v>198</v>
      </c>
      <c r="J49" t="s">
        <v>23</v>
      </c>
      <c r="K49" t="s">
        <v>28</v>
      </c>
      <c r="L49">
        <v>2</v>
      </c>
      <c r="M49">
        <v>3</v>
      </c>
      <c r="N49" t="s">
        <v>1006</v>
      </c>
      <c r="O49" t="s">
        <v>23</v>
      </c>
      <c r="P49">
        <v>2</v>
      </c>
      <c r="Q49">
        <v>4</v>
      </c>
      <c r="R49">
        <v>431639.40992539999</v>
      </c>
      <c r="S49">
        <v>527161.93021516001</v>
      </c>
      <c r="T49">
        <v>14</v>
      </c>
      <c r="U49">
        <v>0</v>
      </c>
      <c r="V49">
        <v>0</v>
      </c>
      <c r="W49">
        <v>2</v>
      </c>
      <c r="X49">
        <v>3</v>
      </c>
      <c r="Y49">
        <v>9</v>
      </c>
      <c r="Z49">
        <v>48.519999999999996</v>
      </c>
    </row>
    <row r="50" spans="1:26" x14ac:dyDescent="0.25">
      <c r="A50">
        <v>102</v>
      </c>
      <c r="B50">
        <v>20</v>
      </c>
      <c r="C50" t="s">
        <v>37</v>
      </c>
      <c r="D50" t="s">
        <v>236</v>
      </c>
      <c r="E50">
        <v>551</v>
      </c>
      <c r="F50">
        <v>20.62</v>
      </c>
      <c r="G50">
        <v>8000673</v>
      </c>
      <c r="H50" t="s">
        <v>205</v>
      </c>
      <c r="I50" t="s">
        <v>410</v>
      </c>
      <c r="J50" t="s">
        <v>23</v>
      </c>
      <c r="K50" t="s">
        <v>23</v>
      </c>
      <c r="L50">
        <v>2</v>
      </c>
      <c r="M50">
        <v>2</v>
      </c>
      <c r="N50" t="s">
        <v>1006</v>
      </c>
      <c r="O50" t="s">
        <v>23</v>
      </c>
      <c r="P50">
        <v>2</v>
      </c>
      <c r="Q50">
        <v>4</v>
      </c>
      <c r="R50">
        <v>284811.62007821002</v>
      </c>
      <c r="S50">
        <v>349404.94005929999</v>
      </c>
      <c r="T50">
        <v>9</v>
      </c>
      <c r="U50">
        <v>0</v>
      </c>
      <c r="V50">
        <v>0</v>
      </c>
      <c r="W50">
        <v>4</v>
      </c>
      <c r="X50">
        <v>2</v>
      </c>
      <c r="Y50">
        <v>3</v>
      </c>
      <c r="Z50">
        <v>57.8</v>
      </c>
    </row>
    <row r="51" spans="1:26" x14ac:dyDescent="0.25">
      <c r="A51">
        <v>164</v>
      </c>
      <c r="B51">
        <v>33</v>
      </c>
      <c r="C51" t="s">
        <v>37</v>
      </c>
      <c r="D51" t="s">
        <v>236</v>
      </c>
      <c r="E51">
        <v>551</v>
      </c>
      <c r="F51">
        <v>18.690000000000001</v>
      </c>
      <c r="G51">
        <v>8000607</v>
      </c>
      <c r="H51" t="s">
        <v>205</v>
      </c>
      <c r="I51" t="s">
        <v>235</v>
      </c>
      <c r="J51" t="s">
        <v>23</v>
      </c>
      <c r="K51" t="s">
        <v>23</v>
      </c>
      <c r="L51">
        <v>2</v>
      </c>
      <c r="M51">
        <v>2</v>
      </c>
      <c r="N51" t="s">
        <v>1006</v>
      </c>
      <c r="O51" t="s">
        <v>23</v>
      </c>
      <c r="P51">
        <v>2</v>
      </c>
      <c r="Q51">
        <v>4</v>
      </c>
      <c r="R51">
        <v>276645.95983035001</v>
      </c>
      <c r="S51">
        <v>343350.26996200997</v>
      </c>
      <c r="T51">
        <v>13</v>
      </c>
      <c r="U51">
        <v>0</v>
      </c>
      <c r="V51">
        <v>0</v>
      </c>
      <c r="W51">
        <v>1</v>
      </c>
      <c r="X51">
        <v>5</v>
      </c>
      <c r="Y51">
        <v>7</v>
      </c>
      <c r="Z51">
        <v>47.97</v>
      </c>
    </row>
    <row r="52" spans="1:26" x14ac:dyDescent="0.25">
      <c r="A52">
        <v>179</v>
      </c>
      <c r="B52">
        <v>34</v>
      </c>
      <c r="C52" t="s">
        <v>37</v>
      </c>
      <c r="D52" t="s">
        <v>236</v>
      </c>
      <c r="E52">
        <v>551</v>
      </c>
      <c r="F52">
        <v>22.58</v>
      </c>
      <c r="G52">
        <v>8000678</v>
      </c>
      <c r="H52" t="s">
        <v>205</v>
      </c>
      <c r="I52" t="s">
        <v>269</v>
      </c>
      <c r="J52" t="s">
        <v>23</v>
      </c>
      <c r="K52" t="s">
        <v>23</v>
      </c>
      <c r="L52">
        <v>2</v>
      </c>
      <c r="M52">
        <v>2</v>
      </c>
      <c r="N52" t="s">
        <v>1006</v>
      </c>
      <c r="O52" t="s">
        <v>23</v>
      </c>
      <c r="P52">
        <v>2</v>
      </c>
      <c r="Q52">
        <v>4</v>
      </c>
      <c r="R52">
        <v>292172.81011828</v>
      </c>
      <c r="S52">
        <v>356512.29966808</v>
      </c>
      <c r="T52">
        <v>12</v>
      </c>
      <c r="U52">
        <v>0</v>
      </c>
      <c r="V52">
        <v>0</v>
      </c>
      <c r="W52">
        <v>2</v>
      </c>
      <c r="X52">
        <v>3</v>
      </c>
      <c r="Y52">
        <v>7</v>
      </c>
      <c r="Z52">
        <v>46.519999999999996</v>
      </c>
    </row>
    <row r="53" spans="1:26" x14ac:dyDescent="0.25">
      <c r="A53">
        <v>198</v>
      </c>
      <c r="B53">
        <v>71</v>
      </c>
      <c r="C53" t="s">
        <v>21</v>
      </c>
      <c r="D53" t="s">
        <v>119</v>
      </c>
      <c r="E53">
        <v>551</v>
      </c>
      <c r="F53">
        <v>33.901000000000003</v>
      </c>
      <c r="G53">
        <v>4081426</v>
      </c>
      <c r="H53" t="s">
        <v>285</v>
      </c>
      <c r="I53" t="s">
        <v>807</v>
      </c>
      <c r="J53" t="s">
        <v>23</v>
      </c>
      <c r="K53" t="s">
        <v>28</v>
      </c>
      <c r="L53">
        <v>2</v>
      </c>
      <c r="M53">
        <v>3</v>
      </c>
      <c r="N53" t="s">
        <v>1006</v>
      </c>
      <c r="O53" t="s">
        <v>23</v>
      </c>
      <c r="P53">
        <v>2</v>
      </c>
      <c r="Q53">
        <v>4</v>
      </c>
      <c r="R53">
        <v>318464.34977904998</v>
      </c>
      <c r="S53">
        <v>402876.49023717002</v>
      </c>
      <c r="T53">
        <v>5</v>
      </c>
      <c r="U53">
        <v>1</v>
      </c>
      <c r="V53">
        <v>0</v>
      </c>
      <c r="W53">
        <v>0</v>
      </c>
      <c r="X53">
        <v>2</v>
      </c>
      <c r="Y53">
        <v>2</v>
      </c>
      <c r="Z53">
        <v>43.29</v>
      </c>
    </row>
    <row r="54" spans="1:26" x14ac:dyDescent="0.25">
      <c r="A54">
        <v>67</v>
      </c>
      <c r="B54">
        <v>14</v>
      </c>
      <c r="C54" t="s">
        <v>37</v>
      </c>
      <c r="D54" t="s">
        <v>355</v>
      </c>
      <c r="E54">
        <v>553</v>
      </c>
      <c r="F54">
        <v>43.75</v>
      </c>
      <c r="G54">
        <v>8000635</v>
      </c>
      <c r="H54" t="s">
        <v>353</v>
      </c>
      <c r="I54" t="s">
        <v>164</v>
      </c>
      <c r="J54" t="s">
        <v>23</v>
      </c>
      <c r="K54" t="s">
        <v>23</v>
      </c>
      <c r="L54">
        <v>2</v>
      </c>
      <c r="M54">
        <v>2</v>
      </c>
      <c r="N54" t="s">
        <v>1006</v>
      </c>
      <c r="O54" t="s">
        <v>23</v>
      </c>
      <c r="P54">
        <v>2</v>
      </c>
      <c r="Q54">
        <v>4</v>
      </c>
      <c r="R54">
        <v>315746.04025135998</v>
      </c>
      <c r="S54">
        <v>334265.09994664998</v>
      </c>
      <c r="T54">
        <v>9</v>
      </c>
      <c r="U54">
        <v>0</v>
      </c>
      <c r="V54">
        <v>1</v>
      </c>
      <c r="W54">
        <v>1</v>
      </c>
      <c r="X54">
        <v>4</v>
      </c>
      <c r="Y54">
        <v>3</v>
      </c>
      <c r="Z54">
        <v>67.08</v>
      </c>
    </row>
    <row r="55" spans="1:26" x14ac:dyDescent="0.25">
      <c r="A55">
        <v>7</v>
      </c>
      <c r="B55">
        <v>2</v>
      </c>
      <c r="C55" t="s">
        <v>37</v>
      </c>
      <c r="D55" t="s">
        <v>57</v>
      </c>
      <c r="E55">
        <v>555</v>
      </c>
      <c r="F55">
        <v>20.844999999999999</v>
      </c>
      <c r="G55">
        <v>8051046</v>
      </c>
      <c r="H55" t="s">
        <v>93</v>
      </c>
      <c r="I55" t="s">
        <v>94</v>
      </c>
      <c r="J55" t="s">
        <v>23</v>
      </c>
      <c r="K55" t="s">
        <v>28</v>
      </c>
      <c r="L55">
        <v>2</v>
      </c>
      <c r="M55">
        <v>3</v>
      </c>
      <c r="N55" t="s">
        <v>1006</v>
      </c>
      <c r="O55" t="s">
        <v>23</v>
      </c>
      <c r="P55">
        <v>2</v>
      </c>
      <c r="Q55">
        <v>4</v>
      </c>
      <c r="R55">
        <v>352553.35037174</v>
      </c>
      <c r="S55">
        <v>259620.70974826001</v>
      </c>
      <c r="T55">
        <v>21</v>
      </c>
      <c r="U55">
        <v>0</v>
      </c>
      <c r="V55">
        <v>0</v>
      </c>
      <c r="W55">
        <v>6</v>
      </c>
      <c r="X55">
        <v>7</v>
      </c>
      <c r="Y55">
        <v>8</v>
      </c>
      <c r="Z55">
        <v>114.44</v>
      </c>
    </row>
    <row r="56" spans="1:26" x14ac:dyDescent="0.25">
      <c r="A56">
        <v>35</v>
      </c>
      <c r="B56">
        <v>9</v>
      </c>
      <c r="C56" t="s">
        <v>37</v>
      </c>
      <c r="D56" t="s">
        <v>57</v>
      </c>
      <c r="E56">
        <v>555</v>
      </c>
      <c r="F56">
        <v>20.231000000000002</v>
      </c>
      <c r="G56">
        <v>8051044</v>
      </c>
      <c r="H56" t="s">
        <v>93</v>
      </c>
      <c r="I56" t="s">
        <v>267</v>
      </c>
      <c r="J56" t="s">
        <v>23</v>
      </c>
      <c r="K56" t="s">
        <v>28</v>
      </c>
      <c r="L56">
        <v>2</v>
      </c>
      <c r="M56">
        <v>3</v>
      </c>
      <c r="N56" t="s">
        <v>1006</v>
      </c>
      <c r="O56" t="s">
        <v>23</v>
      </c>
      <c r="P56">
        <v>3</v>
      </c>
      <c r="Q56">
        <v>6</v>
      </c>
      <c r="R56">
        <v>353402.34986270999</v>
      </c>
      <c r="S56">
        <v>256526.38989372001</v>
      </c>
      <c r="T56">
        <v>12</v>
      </c>
      <c r="U56">
        <v>1</v>
      </c>
      <c r="V56">
        <v>0</v>
      </c>
      <c r="W56">
        <v>2</v>
      </c>
      <c r="X56">
        <v>4</v>
      </c>
      <c r="Y56">
        <v>5</v>
      </c>
      <c r="Z56">
        <v>79.75</v>
      </c>
    </row>
    <row r="57" spans="1:26" x14ac:dyDescent="0.25">
      <c r="A57">
        <v>41</v>
      </c>
      <c r="B57">
        <v>10</v>
      </c>
      <c r="C57" t="s">
        <v>37</v>
      </c>
      <c r="D57" t="s">
        <v>57</v>
      </c>
      <c r="E57">
        <v>555</v>
      </c>
      <c r="F57">
        <v>23.254999999999999</v>
      </c>
      <c r="G57">
        <v>8051032</v>
      </c>
      <c r="H57" t="s">
        <v>93</v>
      </c>
      <c r="I57" t="s">
        <v>470</v>
      </c>
      <c r="J57" t="s">
        <v>23</v>
      </c>
      <c r="K57" t="s">
        <v>28</v>
      </c>
      <c r="L57">
        <v>2</v>
      </c>
      <c r="M57">
        <v>3</v>
      </c>
      <c r="N57" t="s">
        <v>1006</v>
      </c>
      <c r="O57" t="s">
        <v>23</v>
      </c>
      <c r="P57">
        <v>2</v>
      </c>
      <c r="Q57">
        <v>4</v>
      </c>
      <c r="R57">
        <v>349003.40980756999</v>
      </c>
      <c r="S57">
        <v>271794.31987506</v>
      </c>
      <c r="T57">
        <v>8</v>
      </c>
      <c r="U57">
        <v>0</v>
      </c>
      <c r="V57">
        <v>1</v>
      </c>
      <c r="W57">
        <v>3</v>
      </c>
      <c r="X57">
        <v>2</v>
      </c>
      <c r="Y57">
        <v>2</v>
      </c>
      <c r="Z57">
        <v>75.3</v>
      </c>
    </row>
    <row r="58" spans="1:26" x14ac:dyDescent="0.25">
      <c r="A58">
        <v>81</v>
      </c>
      <c r="B58">
        <v>16</v>
      </c>
      <c r="C58" t="s">
        <v>37</v>
      </c>
      <c r="D58" t="s">
        <v>57</v>
      </c>
      <c r="E58">
        <v>555</v>
      </c>
      <c r="F58">
        <v>19.704999999999998</v>
      </c>
      <c r="G58">
        <v>8051040</v>
      </c>
      <c r="H58" t="s">
        <v>93</v>
      </c>
      <c r="I58" t="s">
        <v>311</v>
      </c>
      <c r="J58" t="s">
        <v>23</v>
      </c>
      <c r="K58" t="s">
        <v>28</v>
      </c>
      <c r="L58">
        <v>2</v>
      </c>
      <c r="M58">
        <v>3</v>
      </c>
      <c r="N58" t="s">
        <v>1006</v>
      </c>
      <c r="O58" t="s">
        <v>23</v>
      </c>
      <c r="P58">
        <v>2</v>
      </c>
      <c r="Q58">
        <v>3</v>
      </c>
      <c r="R58">
        <v>354126.45998267003</v>
      </c>
      <c r="S58">
        <v>253868.98008047001</v>
      </c>
      <c r="T58">
        <v>5</v>
      </c>
      <c r="U58">
        <v>0</v>
      </c>
      <c r="V58">
        <v>1</v>
      </c>
      <c r="W58">
        <v>2</v>
      </c>
      <c r="X58">
        <v>2</v>
      </c>
      <c r="Y58">
        <v>0</v>
      </c>
      <c r="Z58">
        <v>62.63</v>
      </c>
    </row>
    <row r="59" spans="1:26" x14ac:dyDescent="0.25">
      <c r="A59">
        <v>143</v>
      </c>
      <c r="B59">
        <v>30</v>
      </c>
      <c r="C59" t="s">
        <v>37</v>
      </c>
      <c r="D59" t="s">
        <v>38</v>
      </c>
      <c r="E59">
        <v>555</v>
      </c>
      <c r="F59">
        <v>34.058</v>
      </c>
      <c r="G59">
        <v>8181167</v>
      </c>
      <c r="H59" t="s">
        <v>36</v>
      </c>
      <c r="I59" t="s">
        <v>166</v>
      </c>
      <c r="J59" t="s">
        <v>23</v>
      </c>
      <c r="K59" t="s">
        <v>28</v>
      </c>
      <c r="L59">
        <v>2</v>
      </c>
      <c r="M59">
        <v>3</v>
      </c>
      <c r="N59" t="s">
        <v>1006</v>
      </c>
      <c r="O59" t="s">
        <v>23</v>
      </c>
      <c r="P59">
        <v>2</v>
      </c>
      <c r="Q59">
        <v>3</v>
      </c>
      <c r="R59">
        <v>342308.89021720999</v>
      </c>
      <c r="S59">
        <v>326213.47993971</v>
      </c>
      <c r="T59">
        <v>16</v>
      </c>
      <c r="U59">
        <v>0</v>
      </c>
      <c r="V59">
        <v>0</v>
      </c>
      <c r="W59">
        <v>1</v>
      </c>
      <c r="X59">
        <v>5</v>
      </c>
      <c r="Y59">
        <v>10</v>
      </c>
      <c r="Z59">
        <v>50.97</v>
      </c>
    </row>
    <row r="60" spans="1:26" x14ac:dyDescent="0.25">
      <c r="A60">
        <v>34</v>
      </c>
      <c r="B60">
        <v>10</v>
      </c>
      <c r="C60" t="s">
        <v>21</v>
      </c>
      <c r="D60" t="s">
        <v>48</v>
      </c>
      <c r="E60">
        <v>561</v>
      </c>
      <c r="F60">
        <v>43.027000000000001</v>
      </c>
      <c r="G60">
        <v>4091353</v>
      </c>
      <c r="H60" t="s">
        <v>91</v>
      </c>
      <c r="I60" t="s">
        <v>92</v>
      </c>
      <c r="J60" t="s">
        <v>23</v>
      </c>
      <c r="K60" t="s">
        <v>28</v>
      </c>
      <c r="L60">
        <v>2</v>
      </c>
      <c r="M60">
        <v>3</v>
      </c>
      <c r="N60" t="s">
        <v>1006</v>
      </c>
      <c r="O60" t="s">
        <v>23</v>
      </c>
      <c r="P60">
        <v>2</v>
      </c>
      <c r="Q60">
        <v>4</v>
      </c>
      <c r="R60">
        <v>351202.08003461</v>
      </c>
      <c r="S60">
        <v>379307.11961668998</v>
      </c>
      <c r="T60">
        <v>22</v>
      </c>
      <c r="U60">
        <v>0</v>
      </c>
      <c r="V60">
        <v>0</v>
      </c>
      <c r="W60">
        <v>4</v>
      </c>
      <c r="X60">
        <v>4</v>
      </c>
      <c r="Y60">
        <v>14</v>
      </c>
      <c r="Z60">
        <v>80.92</v>
      </c>
    </row>
    <row r="61" spans="1:26" x14ac:dyDescent="0.25">
      <c r="A61">
        <v>55</v>
      </c>
      <c r="B61">
        <v>17</v>
      </c>
      <c r="C61" t="s">
        <v>21</v>
      </c>
      <c r="D61" t="s">
        <v>22</v>
      </c>
      <c r="E61">
        <v>561</v>
      </c>
      <c r="F61">
        <v>41.284999999999997</v>
      </c>
      <c r="G61">
        <v>4000673</v>
      </c>
      <c r="H61" t="s">
        <v>91</v>
      </c>
      <c r="I61" t="s">
        <v>47</v>
      </c>
      <c r="J61" t="s">
        <v>23</v>
      </c>
      <c r="K61" t="s">
        <v>23</v>
      </c>
      <c r="L61">
        <v>2</v>
      </c>
      <c r="M61">
        <v>2</v>
      </c>
      <c r="N61" t="s">
        <v>1006</v>
      </c>
      <c r="O61" t="s">
        <v>23</v>
      </c>
      <c r="P61">
        <v>2</v>
      </c>
      <c r="Q61">
        <v>4</v>
      </c>
      <c r="R61">
        <v>356701.74988781998</v>
      </c>
      <c r="S61">
        <v>372015.43967062997</v>
      </c>
      <c r="T61">
        <v>20</v>
      </c>
      <c r="U61">
        <v>0</v>
      </c>
      <c r="V61">
        <v>0</v>
      </c>
      <c r="W61">
        <v>1</v>
      </c>
      <c r="X61">
        <v>8</v>
      </c>
      <c r="Y61">
        <v>11</v>
      </c>
      <c r="Z61">
        <v>70.150000000000006</v>
      </c>
    </row>
    <row r="62" spans="1:26" x14ac:dyDescent="0.25">
      <c r="A62">
        <v>58</v>
      </c>
      <c r="B62">
        <v>18</v>
      </c>
      <c r="C62" t="s">
        <v>21</v>
      </c>
      <c r="D62" t="s">
        <v>48</v>
      </c>
      <c r="E62">
        <v>561</v>
      </c>
      <c r="F62">
        <v>42.365000000000002</v>
      </c>
      <c r="G62">
        <v>4091364</v>
      </c>
      <c r="H62" t="s">
        <v>91</v>
      </c>
      <c r="I62" t="s">
        <v>305</v>
      </c>
      <c r="J62" t="s">
        <v>23</v>
      </c>
      <c r="K62" t="s">
        <v>28</v>
      </c>
      <c r="L62">
        <v>2</v>
      </c>
      <c r="M62">
        <v>3</v>
      </c>
      <c r="N62" t="s">
        <v>1006</v>
      </c>
      <c r="O62" t="s">
        <v>23</v>
      </c>
      <c r="P62">
        <v>2</v>
      </c>
      <c r="Q62">
        <v>3</v>
      </c>
      <c r="R62">
        <v>353323.17997480999</v>
      </c>
      <c r="S62">
        <v>376561.39014566003</v>
      </c>
      <c r="T62">
        <v>11</v>
      </c>
      <c r="U62">
        <v>0</v>
      </c>
      <c r="V62">
        <v>1</v>
      </c>
      <c r="W62">
        <v>1</v>
      </c>
      <c r="X62">
        <v>4</v>
      </c>
      <c r="Y62">
        <v>5</v>
      </c>
      <c r="Z62">
        <v>69.08</v>
      </c>
    </row>
    <row r="63" spans="1:26" x14ac:dyDescent="0.25">
      <c r="A63">
        <v>82</v>
      </c>
      <c r="B63">
        <v>29</v>
      </c>
      <c r="C63" t="s">
        <v>21</v>
      </c>
      <c r="D63" t="s">
        <v>399</v>
      </c>
      <c r="E63">
        <v>561</v>
      </c>
      <c r="F63">
        <v>37.588999999999999</v>
      </c>
      <c r="G63">
        <v>4000692</v>
      </c>
      <c r="H63" t="s">
        <v>270</v>
      </c>
      <c r="I63" t="s">
        <v>175</v>
      </c>
      <c r="J63" t="s">
        <v>23</v>
      </c>
      <c r="K63" t="s">
        <v>23</v>
      </c>
      <c r="L63">
        <v>2</v>
      </c>
      <c r="M63">
        <v>2</v>
      </c>
      <c r="N63" t="s">
        <v>1006</v>
      </c>
      <c r="O63" t="s">
        <v>23</v>
      </c>
      <c r="P63">
        <v>2</v>
      </c>
      <c r="Q63">
        <v>4</v>
      </c>
      <c r="R63">
        <v>367533.92005517997</v>
      </c>
      <c r="S63">
        <v>356634.06022977002</v>
      </c>
      <c r="T63">
        <v>9</v>
      </c>
      <c r="U63">
        <v>0</v>
      </c>
      <c r="V63">
        <v>1</v>
      </c>
      <c r="W63">
        <v>0</v>
      </c>
      <c r="X63">
        <v>5</v>
      </c>
      <c r="Y63">
        <v>3</v>
      </c>
      <c r="Z63">
        <v>62.47</v>
      </c>
    </row>
    <row r="64" spans="1:26" x14ac:dyDescent="0.25">
      <c r="A64">
        <v>90</v>
      </c>
      <c r="B64">
        <v>31</v>
      </c>
      <c r="C64" t="s">
        <v>21</v>
      </c>
      <c r="D64" t="s">
        <v>90</v>
      </c>
      <c r="E64">
        <v>561</v>
      </c>
      <c r="F64">
        <v>25.786000000000001</v>
      </c>
      <c r="G64">
        <v>4000723</v>
      </c>
      <c r="H64" t="s">
        <v>247</v>
      </c>
      <c r="I64" t="s">
        <v>317</v>
      </c>
      <c r="J64" t="s">
        <v>23</v>
      </c>
      <c r="K64" t="s">
        <v>23</v>
      </c>
      <c r="L64">
        <v>2</v>
      </c>
      <c r="M64">
        <v>2</v>
      </c>
      <c r="N64" t="s">
        <v>1006</v>
      </c>
      <c r="O64" t="s">
        <v>23</v>
      </c>
      <c r="P64">
        <v>2</v>
      </c>
      <c r="Q64">
        <v>4</v>
      </c>
      <c r="R64">
        <v>391529.87974886998</v>
      </c>
      <c r="S64">
        <v>303220.74002179998</v>
      </c>
      <c r="T64">
        <v>11</v>
      </c>
      <c r="U64">
        <v>0</v>
      </c>
      <c r="V64">
        <v>0</v>
      </c>
      <c r="W64">
        <v>3</v>
      </c>
      <c r="X64">
        <v>4</v>
      </c>
      <c r="Y64">
        <v>4</v>
      </c>
      <c r="Z64">
        <v>60.25</v>
      </c>
    </row>
    <row r="65" spans="1:26" x14ac:dyDescent="0.25">
      <c r="A65">
        <v>107</v>
      </c>
      <c r="B65">
        <v>37</v>
      </c>
      <c r="C65" t="s">
        <v>21</v>
      </c>
      <c r="D65" t="s">
        <v>48</v>
      </c>
      <c r="E65">
        <v>561</v>
      </c>
      <c r="F65">
        <v>43.39</v>
      </c>
      <c r="G65">
        <v>4000670</v>
      </c>
      <c r="H65" t="s">
        <v>91</v>
      </c>
      <c r="I65" t="s">
        <v>19</v>
      </c>
      <c r="J65" t="s">
        <v>23</v>
      </c>
      <c r="K65" t="s">
        <v>23</v>
      </c>
      <c r="L65">
        <v>2</v>
      </c>
      <c r="M65">
        <v>2</v>
      </c>
      <c r="N65" t="s">
        <v>1006</v>
      </c>
      <c r="O65" t="s">
        <v>23</v>
      </c>
      <c r="P65">
        <v>3</v>
      </c>
      <c r="Q65">
        <v>4</v>
      </c>
      <c r="R65">
        <v>350014.37970231997</v>
      </c>
      <c r="S65">
        <v>380798.87975373003</v>
      </c>
      <c r="T65">
        <v>21</v>
      </c>
      <c r="U65">
        <v>0</v>
      </c>
      <c r="V65">
        <v>0</v>
      </c>
      <c r="W65">
        <v>2</v>
      </c>
      <c r="X65">
        <v>3</v>
      </c>
      <c r="Y65">
        <v>16</v>
      </c>
      <c r="Z65">
        <v>55.519999999999996</v>
      </c>
    </row>
    <row r="66" spans="1:26" x14ac:dyDescent="0.25">
      <c r="A66">
        <v>114</v>
      </c>
      <c r="B66">
        <v>40</v>
      </c>
      <c r="C66" t="s">
        <v>21</v>
      </c>
      <c r="D66" t="s">
        <v>48</v>
      </c>
      <c r="E66">
        <v>561</v>
      </c>
      <c r="F66">
        <v>43.902000000000001</v>
      </c>
      <c r="G66">
        <v>4091129</v>
      </c>
      <c r="H66" t="s">
        <v>91</v>
      </c>
      <c r="I66" t="s">
        <v>208</v>
      </c>
      <c r="J66" t="s">
        <v>23</v>
      </c>
      <c r="K66" t="s">
        <v>28</v>
      </c>
      <c r="L66">
        <v>2</v>
      </c>
      <c r="M66">
        <v>3</v>
      </c>
      <c r="N66" t="s">
        <v>1006</v>
      </c>
      <c r="O66" t="s">
        <v>23</v>
      </c>
      <c r="P66">
        <v>2</v>
      </c>
      <c r="Q66">
        <v>4</v>
      </c>
      <c r="R66">
        <v>348341.43019659002</v>
      </c>
      <c r="S66">
        <v>382916.89968456002</v>
      </c>
      <c r="T66">
        <v>14</v>
      </c>
      <c r="U66">
        <v>0</v>
      </c>
      <c r="V66">
        <v>0</v>
      </c>
      <c r="W66">
        <v>0</v>
      </c>
      <c r="X66">
        <v>8</v>
      </c>
      <c r="Y66">
        <v>6</v>
      </c>
      <c r="Z66">
        <v>54.48</v>
      </c>
    </row>
    <row r="67" spans="1:26" x14ac:dyDescent="0.25">
      <c r="A67">
        <v>164</v>
      </c>
      <c r="B67">
        <v>59</v>
      </c>
      <c r="C67" t="s">
        <v>21</v>
      </c>
      <c r="D67" t="s">
        <v>90</v>
      </c>
      <c r="E67">
        <v>561</v>
      </c>
      <c r="F67">
        <v>33.698999999999998</v>
      </c>
      <c r="G67">
        <v>4000710</v>
      </c>
      <c r="H67" t="s">
        <v>247</v>
      </c>
      <c r="I67" t="s">
        <v>248</v>
      </c>
      <c r="J67" t="s">
        <v>23</v>
      </c>
      <c r="K67" t="s">
        <v>23</v>
      </c>
      <c r="L67">
        <v>2</v>
      </c>
      <c r="M67">
        <v>2</v>
      </c>
      <c r="N67" t="s">
        <v>1006</v>
      </c>
      <c r="O67" t="s">
        <v>23</v>
      </c>
      <c r="P67">
        <v>2</v>
      </c>
      <c r="Q67">
        <v>4</v>
      </c>
      <c r="R67">
        <v>375060.58027414</v>
      </c>
      <c r="S67">
        <v>338164.90012422</v>
      </c>
      <c r="T67">
        <v>13</v>
      </c>
      <c r="U67">
        <v>0</v>
      </c>
      <c r="V67">
        <v>0</v>
      </c>
      <c r="W67">
        <v>1</v>
      </c>
      <c r="X67">
        <v>5</v>
      </c>
      <c r="Y67">
        <v>7</v>
      </c>
      <c r="Z67">
        <v>47.97</v>
      </c>
    </row>
    <row r="68" spans="1:26" x14ac:dyDescent="0.25">
      <c r="A68">
        <v>146</v>
      </c>
      <c r="B68">
        <v>37</v>
      </c>
      <c r="C68" t="s">
        <v>26</v>
      </c>
      <c r="D68" t="s">
        <v>41</v>
      </c>
      <c r="E68">
        <v>569</v>
      </c>
      <c r="F68">
        <v>4.8079999999999998</v>
      </c>
      <c r="G68">
        <v>11000625</v>
      </c>
      <c r="H68" t="s">
        <v>493</v>
      </c>
      <c r="I68" t="s">
        <v>494</v>
      </c>
      <c r="J68" t="s">
        <v>23</v>
      </c>
      <c r="K68" t="s">
        <v>23</v>
      </c>
      <c r="L68">
        <v>2</v>
      </c>
      <c r="M68">
        <v>2</v>
      </c>
      <c r="N68" t="s">
        <v>1006</v>
      </c>
      <c r="O68" t="s">
        <v>23</v>
      </c>
      <c r="P68">
        <v>2</v>
      </c>
      <c r="Q68">
        <v>3</v>
      </c>
      <c r="R68">
        <v>428178.54001961002</v>
      </c>
      <c r="S68">
        <v>551005.73995002999</v>
      </c>
      <c r="T68">
        <v>8</v>
      </c>
      <c r="U68">
        <v>0</v>
      </c>
      <c r="V68">
        <v>1</v>
      </c>
      <c r="W68">
        <v>1</v>
      </c>
      <c r="X68">
        <v>1</v>
      </c>
      <c r="Y68">
        <v>5</v>
      </c>
      <c r="Z68">
        <v>50.900000000000006</v>
      </c>
    </row>
    <row r="69" spans="1:26" x14ac:dyDescent="0.25">
      <c r="A69">
        <v>4</v>
      </c>
      <c r="B69">
        <v>2</v>
      </c>
      <c r="C69" t="s">
        <v>26</v>
      </c>
      <c r="D69" t="s">
        <v>45</v>
      </c>
      <c r="E69">
        <v>571</v>
      </c>
      <c r="F69">
        <v>40.32</v>
      </c>
      <c r="G69">
        <v>11000638</v>
      </c>
      <c r="H69" t="s">
        <v>43</v>
      </c>
      <c r="I69" t="s">
        <v>44</v>
      </c>
      <c r="J69" t="s">
        <v>23</v>
      </c>
      <c r="K69" t="s">
        <v>23</v>
      </c>
      <c r="L69">
        <v>2</v>
      </c>
      <c r="M69">
        <v>2</v>
      </c>
      <c r="N69" t="s">
        <v>1006</v>
      </c>
      <c r="O69" t="s">
        <v>23</v>
      </c>
      <c r="P69">
        <v>2</v>
      </c>
      <c r="Q69">
        <v>4</v>
      </c>
      <c r="R69">
        <v>459353.22985924</v>
      </c>
      <c r="S69">
        <v>537202.69991730002</v>
      </c>
      <c r="T69">
        <v>29</v>
      </c>
      <c r="U69">
        <v>0</v>
      </c>
      <c r="V69">
        <v>1</v>
      </c>
      <c r="W69">
        <v>2</v>
      </c>
      <c r="X69">
        <v>9</v>
      </c>
      <c r="Y69">
        <v>17</v>
      </c>
      <c r="Z69">
        <v>122.05000000000001</v>
      </c>
    </row>
    <row r="70" spans="1:26" x14ac:dyDescent="0.25">
      <c r="A70">
        <v>28</v>
      </c>
      <c r="B70">
        <v>9</v>
      </c>
      <c r="C70" t="s">
        <v>26</v>
      </c>
      <c r="D70" t="s">
        <v>27</v>
      </c>
      <c r="E70">
        <v>571</v>
      </c>
      <c r="F70">
        <v>36.893999999999998</v>
      </c>
      <c r="G70">
        <v>535</v>
      </c>
      <c r="H70" t="s">
        <v>43</v>
      </c>
      <c r="I70" t="s">
        <v>24</v>
      </c>
      <c r="J70" t="s">
        <v>23</v>
      </c>
      <c r="K70" t="s">
        <v>23</v>
      </c>
      <c r="L70">
        <v>2</v>
      </c>
      <c r="M70">
        <v>2</v>
      </c>
      <c r="N70" t="s">
        <v>1006</v>
      </c>
      <c r="O70" t="s">
        <v>23</v>
      </c>
      <c r="P70">
        <v>2</v>
      </c>
      <c r="Q70">
        <v>4</v>
      </c>
      <c r="R70">
        <v>474758.19002814998</v>
      </c>
      <c r="S70">
        <v>528731.62037652999</v>
      </c>
      <c r="T70">
        <v>24</v>
      </c>
      <c r="U70">
        <v>0</v>
      </c>
      <c r="V70">
        <v>0</v>
      </c>
      <c r="W70">
        <v>0</v>
      </c>
      <c r="X70">
        <v>12</v>
      </c>
      <c r="Y70">
        <v>12</v>
      </c>
      <c r="Z70">
        <v>84.72</v>
      </c>
    </row>
    <row r="71" spans="1:26" x14ac:dyDescent="0.25">
      <c r="A71">
        <v>103</v>
      </c>
      <c r="B71">
        <v>27</v>
      </c>
      <c r="C71" t="s">
        <v>26</v>
      </c>
      <c r="D71" t="s">
        <v>45</v>
      </c>
      <c r="E71">
        <v>571</v>
      </c>
      <c r="F71">
        <v>38.061999999999998</v>
      </c>
      <c r="G71">
        <v>11131073</v>
      </c>
      <c r="H71" t="s">
        <v>43</v>
      </c>
      <c r="I71" t="s">
        <v>249</v>
      </c>
      <c r="J71" t="s">
        <v>23</v>
      </c>
      <c r="K71" t="s">
        <v>28</v>
      </c>
      <c r="L71">
        <v>2</v>
      </c>
      <c r="M71">
        <v>3</v>
      </c>
      <c r="N71" t="s">
        <v>1006</v>
      </c>
      <c r="O71" t="s">
        <v>23</v>
      </c>
      <c r="P71">
        <v>2</v>
      </c>
      <c r="Q71">
        <v>4</v>
      </c>
      <c r="R71">
        <v>469104.34998561</v>
      </c>
      <c r="S71">
        <v>530852.49013656995</v>
      </c>
      <c r="T71">
        <v>13</v>
      </c>
      <c r="U71">
        <v>0</v>
      </c>
      <c r="V71">
        <v>0</v>
      </c>
      <c r="W71">
        <v>2</v>
      </c>
      <c r="X71">
        <v>5</v>
      </c>
      <c r="Y71">
        <v>6</v>
      </c>
      <c r="Z71">
        <v>57.64</v>
      </c>
    </row>
    <row r="72" spans="1:26" x14ac:dyDescent="0.25">
      <c r="A72">
        <v>115</v>
      </c>
      <c r="B72">
        <v>30</v>
      </c>
      <c r="C72" t="s">
        <v>26</v>
      </c>
      <c r="D72" t="s">
        <v>27</v>
      </c>
      <c r="E72">
        <v>571</v>
      </c>
      <c r="F72">
        <v>35.796999999999997</v>
      </c>
      <c r="G72">
        <v>11011049</v>
      </c>
      <c r="H72" t="s">
        <v>43</v>
      </c>
      <c r="I72" t="s">
        <v>132</v>
      </c>
      <c r="J72" t="s">
        <v>23</v>
      </c>
      <c r="K72" t="s">
        <v>28</v>
      </c>
      <c r="L72">
        <v>2</v>
      </c>
      <c r="M72">
        <v>3</v>
      </c>
      <c r="N72" t="s">
        <v>1006</v>
      </c>
      <c r="O72" t="s">
        <v>23</v>
      </c>
      <c r="P72">
        <v>2</v>
      </c>
      <c r="Q72">
        <v>4</v>
      </c>
      <c r="R72">
        <v>479589.70038617001</v>
      </c>
      <c r="S72">
        <v>525558.51023706002</v>
      </c>
      <c r="T72">
        <v>19</v>
      </c>
      <c r="U72">
        <v>0</v>
      </c>
      <c r="V72">
        <v>0</v>
      </c>
      <c r="W72">
        <v>0</v>
      </c>
      <c r="X72">
        <v>7</v>
      </c>
      <c r="Y72">
        <v>12</v>
      </c>
      <c r="Z72">
        <v>54.419999999999995</v>
      </c>
    </row>
    <row r="73" spans="1:26" x14ac:dyDescent="0.25">
      <c r="A73">
        <v>193</v>
      </c>
      <c r="B73">
        <v>39</v>
      </c>
      <c r="C73" t="s">
        <v>51</v>
      </c>
      <c r="D73" t="s">
        <v>390</v>
      </c>
      <c r="E73">
        <v>3000603</v>
      </c>
      <c r="F73">
        <v>7.4530000000000003</v>
      </c>
      <c r="G73">
        <v>3101121</v>
      </c>
      <c r="H73" t="s">
        <v>388</v>
      </c>
      <c r="I73" t="s">
        <v>389</v>
      </c>
      <c r="J73" t="s">
        <v>23</v>
      </c>
      <c r="K73" t="s">
        <v>28</v>
      </c>
      <c r="L73">
        <v>2</v>
      </c>
      <c r="M73">
        <v>3</v>
      </c>
      <c r="N73" t="s">
        <v>1006</v>
      </c>
      <c r="O73" t="s">
        <v>23</v>
      </c>
      <c r="P73">
        <v>2</v>
      </c>
      <c r="Q73">
        <v>4</v>
      </c>
      <c r="R73">
        <v>357441.93979878997</v>
      </c>
      <c r="S73">
        <v>420982.38025098998</v>
      </c>
      <c r="T73">
        <v>10</v>
      </c>
      <c r="U73">
        <v>0</v>
      </c>
      <c r="V73">
        <v>0</v>
      </c>
      <c r="W73">
        <v>2</v>
      </c>
      <c r="X73">
        <v>3</v>
      </c>
      <c r="Y73">
        <v>5</v>
      </c>
      <c r="Z73">
        <v>44.519999999999996</v>
      </c>
    </row>
    <row r="74" spans="1:26" x14ac:dyDescent="0.25">
      <c r="A74">
        <v>18</v>
      </c>
      <c r="B74">
        <v>5</v>
      </c>
      <c r="C74" t="s">
        <v>51</v>
      </c>
      <c r="D74" t="s">
        <v>223</v>
      </c>
      <c r="E74">
        <v>3000607</v>
      </c>
      <c r="F74">
        <v>1.5309999999999999</v>
      </c>
      <c r="G74">
        <v>3131033</v>
      </c>
      <c r="H74" t="s">
        <v>222</v>
      </c>
      <c r="I74" t="s">
        <v>300</v>
      </c>
      <c r="J74" t="s">
        <v>23</v>
      </c>
      <c r="K74" t="s">
        <v>28</v>
      </c>
      <c r="L74">
        <v>2</v>
      </c>
      <c r="M74">
        <v>3</v>
      </c>
      <c r="N74" t="s">
        <v>1006</v>
      </c>
      <c r="O74" t="s">
        <v>23</v>
      </c>
      <c r="P74">
        <v>2</v>
      </c>
      <c r="Q74">
        <v>4</v>
      </c>
      <c r="R74">
        <v>373615.38994809001</v>
      </c>
      <c r="S74">
        <v>391271.98007771</v>
      </c>
      <c r="T74">
        <v>11</v>
      </c>
      <c r="U74">
        <v>0</v>
      </c>
      <c r="V74">
        <v>2</v>
      </c>
      <c r="W74">
        <v>2</v>
      </c>
      <c r="X74">
        <v>2</v>
      </c>
      <c r="Y74">
        <v>5</v>
      </c>
      <c r="Z74">
        <v>96.800000000000011</v>
      </c>
    </row>
    <row r="75" spans="1:26" x14ac:dyDescent="0.25">
      <c r="A75">
        <v>62</v>
      </c>
      <c r="B75">
        <v>14</v>
      </c>
      <c r="C75" t="s">
        <v>51</v>
      </c>
      <c r="D75" t="s">
        <v>148</v>
      </c>
      <c r="E75">
        <v>3000607</v>
      </c>
      <c r="F75">
        <v>2.19</v>
      </c>
      <c r="G75">
        <v>3000616</v>
      </c>
      <c r="H75" t="s">
        <v>147</v>
      </c>
      <c r="I75" t="s">
        <v>995</v>
      </c>
      <c r="J75" t="s">
        <v>23</v>
      </c>
      <c r="K75" t="s">
        <v>23</v>
      </c>
      <c r="L75">
        <v>2</v>
      </c>
      <c r="M75">
        <v>2</v>
      </c>
      <c r="N75" t="s">
        <v>1006</v>
      </c>
      <c r="O75" t="s">
        <v>23</v>
      </c>
      <c r="P75">
        <v>3</v>
      </c>
      <c r="Q75">
        <v>5</v>
      </c>
      <c r="R75">
        <v>372828.85997444001</v>
      </c>
      <c r="S75">
        <v>394677.81014669</v>
      </c>
      <c r="T75">
        <v>18</v>
      </c>
      <c r="U75">
        <v>0</v>
      </c>
      <c r="V75">
        <v>0</v>
      </c>
      <c r="W75">
        <v>2</v>
      </c>
      <c r="X75">
        <v>6</v>
      </c>
      <c r="Y75">
        <v>10</v>
      </c>
      <c r="Z75">
        <v>67.7</v>
      </c>
    </row>
    <row r="76" spans="1:26" x14ac:dyDescent="0.25">
      <c r="A76">
        <v>86</v>
      </c>
      <c r="B76">
        <v>19</v>
      </c>
      <c r="C76" t="s">
        <v>51</v>
      </c>
      <c r="D76" t="s">
        <v>223</v>
      </c>
      <c r="E76">
        <v>3000607</v>
      </c>
      <c r="F76">
        <v>1.98</v>
      </c>
      <c r="G76">
        <v>3000674</v>
      </c>
      <c r="H76" t="s">
        <v>222</v>
      </c>
      <c r="I76" t="s">
        <v>155</v>
      </c>
      <c r="J76" t="s">
        <v>23</v>
      </c>
      <c r="K76" t="s">
        <v>23</v>
      </c>
      <c r="L76">
        <v>2</v>
      </c>
      <c r="M76">
        <v>2</v>
      </c>
      <c r="N76" t="s">
        <v>1006</v>
      </c>
      <c r="O76" t="s">
        <v>23</v>
      </c>
      <c r="P76">
        <v>3</v>
      </c>
      <c r="Q76">
        <v>4</v>
      </c>
      <c r="R76">
        <v>373277.49020286999</v>
      </c>
      <c r="S76">
        <v>393590.87993076001</v>
      </c>
      <c r="T76">
        <v>13</v>
      </c>
      <c r="U76">
        <v>0</v>
      </c>
      <c r="V76">
        <v>1</v>
      </c>
      <c r="W76">
        <v>1</v>
      </c>
      <c r="X76">
        <v>2</v>
      </c>
      <c r="Y76">
        <v>9</v>
      </c>
      <c r="Z76">
        <v>60.96</v>
      </c>
    </row>
    <row r="77" spans="1:26" x14ac:dyDescent="0.25">
      <c r="A77">
        <v>110</v>
      </c>
      <c r="B77">
        <v>23</v>
      </c>
      <c r="C77" t="s">
        <v>51</v>
      </c>
      <c r="D77" t="s">
        <v>148</v>
      </c>
      <c r="E77">
        <v>3000607</v>
      </c>
      <c r="F77">
        <v>3.5619999999999998</v>
      </c>
      <c r="G77">
        <v>3241068</v>
      </c>
      <c r="H77" t="s">
        <v>147</v>
      </c>
      <c r="I77" t="s">
        <v>579</v>
      </c>
      <c r="J77" t="s">
        <v>23</v>
      </c>
      <c r="K77" t="s">
        <v>28</v>
      </c>
      <c r="L77">
        <v>2</v>
      </c>
      <c r="M77">
        <v>3</v>
      </c>
      <c r="N77" t="s">
        <v>1006</v>
      </c>
      <c r="O77" t="s">
        <v>23</v>
      </c>
      <c r="P77">
        <v>2</v>
      </c>
      <c r="Q77">
        <v>3</v>
      </c>
      <c r="R77">
        <v>370108.84029010998</v>
      </c>
      <c r="S77">
        <v>401446.09967579</v>
      </c>
      <c r="T77">
        <v>7</v>
      </c>
      <c r="U77">
        <v>0</v>
      </c>
      <c r="V77">
        <v>1</v>
      </c>
      <c r="W77">
        <v>1</v>
      </c>
      <c r="X77">
        <v>2</v>
      </c>
      <c r="Y77">
        <v>3</v>
      </c>
      <c r="Z77">
        <v>54.96</v>
      </c>
    </row>
    <row r="78" spans="1:26" x14ac:dyDescent="0.25">
      <c r="A78">
        <v>184</v>
      </c>
      <c r="B78">
        <v>37</v>
      </c>
      <c r="C78" t="s">
        <v>51</v>
      </c>
      <c r="D78" t="s">
        <v>172</v>
      </c>
      <c r="E78">
        <v>3000607</v>
      </c>
      <c r="F78">
        <v>6.1589999999999998</v>
      </c>
      <c r="G78">
        <v>3221138</v>
      </c>
      <c r="H78" t="s">
        <v>147</v>
      </c>
      <c r="I78" t="s">
        <v>301</v>
      </c>
      <c r="J78" t="s">
        <v>23</v>
      </c>
      <c r="K78" t="s">
        <v>28</v>
      </c>
      <c r="L78">
        <v>2</v>
      </c>
      <c r="M78">
        <v>3</v>
      </c>
      <c r="N78" t="s">
        <v>1006</v>
      </c>
      <c r="O78" t="s">
        <v>23</v>
      </c>
      <c r="P78">
        <v>2</v>
      </c>
      <c r="Q78">
        <v>4</v>
      </c>
      <c r="R78">
        <v>363870.04980566999</v>
      </c>
      <c r="S78">
        <v>412963.78008666</v>
      </c>
      <c r="T78">
        <v>11</v>
      </c>
      <c r="U78">
        <v>0</v>
      </c>
      <c r="V78">
        <v>0</v>
      </c>
      <c r="W78">
        <v>2</v>
      </c>
      <c r="X78">
        <v>3</v>
      </c>
      <c r="Y78">
        <v>6</v>
      </c>
      <c r="Z78">
        <v>45.519999999999996</v>
      </c>
    </row>
    <row r="79" spans="1:26" x14ac:dyDescent="0.25">
      <c r="A79">
        <v>125</v>
      </c>
      <c r="B79">
        <v>25</v>
      </c>
      <c r="C79" t="s">
        <v>51</v>
      </c>
      <c r="D79" t="s">
        <v>172</v>
      </c>
      <c r="E79">
        <v>3000608</v>
      </c>
      <c r="F79">
        <v>1.1830000000000001</v>
      </c>
      <c r="G79">
        <v>3221252</v>
      </c>
      <c r="H79" t="s">
        <v>210</v>
      </c>
      <c r="I79" t="s">
        <v>170</v>
      </c>
      <c r="J79" t="s">
        <v>23</v>
      </c>
      <c r="K79" t="s">
        <v>28</v>
      </c>
      <c r="L79">
        <v>2</v>
      </c>
      <c r="M79">
        <v>3</v>
      </c>
      <c r="N79" t="s">
        <v>1006</v>
      </c>
      <c r="O79" t="s">
        <v>23</v>
      </c>
      <c r="P79">
        <v>2</v>
      </c>
      <c r="Q79">
        <v>4</v>
      </c>
      <c r="R79">
        <v>357628.28986744001</v>
      </c>
      <c r="S79">
        <v>410273.27010525001</v>
      </c>
      <c r="T79">
        <v>10</v>
      </c>
      <c r="U79">
        <v>0</v>
      </c>
      <c r="V79">
        <v>1</v>
      </c>
      <c r="W79">
        <v>0</v>
      </c>
      <c r="X79">
        <v>3</v>
      </c>
      <c r="Y79">
        <v>6</v>
      </c>
      <c r="Z79">
        <v>53.35</v>
      </c>
    </row>
    <row r="80" spans="1:26" x14ac:dyDescent="0.25">
      <c r="A80">
        <v>48</v>
      </c>
      <c r="B80">
        <v>10</v>
      </c>
      <c r="C80" t="s">
        <v>51</v>
      </c>
      <c r="D80" t="s">
        <v>80</v>
      </c>
      <c r="E80">
        <v>3000612</v>
      </c>
      <c r="F80">
        <v>11.347</v>
      </c>
      <c r="G80">
        <v>3000683</v>
      </c>
      <c r="H80" t="s">
        <v>78</v>
      </c>
      <c r="I80" t="s">
        <v>79</v>
      </c>
      <c r="J80" t="s">
        <v>23</v>
      </c>
      <c r="K80" t="s">
        <v>23</v>
      </c>
      <c r="L80">
        <v>2</v>
      </c>
      <c r="M80">
        <v>2</v>
      </c>
      <c r="N80" t="s">
        <v>1006</v>
      </c>
      <c r="O80" t="s">
        <v>23</v>
      </c>
      <c r="P80">
        <v>3</v>
      </c>
      <c r="Q80">
        <v>4</v>
      </c>
      <c r="R80">
        <v>412688.37000047998</v>
      </c>
      <c r="S80">
        <v>419140.11012278998</v>
      </c>
      <c r="T80">
        <v>23</v>
      </c>
      <c r="U80">
        <v>0</v>
      </c>
      <c r="V80">
        <v>0</v>
      </c>
      <c r="W80">
        <v>1</v>
      </c>
      <c r="X80">
        <v>8</v>
      </c>
      <c r="Y80">
        <v>14</v>
      </c>
      <c r="Z80">
        <v>73.150000000000006</v>
      </c>
    </row>
    <row r="81" spans="1:26" x14ac:dyDescent="0.25">
      <c r="A81">
        <v>70</v>
      </c>
      <c r="B81">
        <v>15</v>
      </c>
      <c r="C81" t="s">
        <v>51</v>
      </c>
      <c r="D81" t="s">
        <v>220</v>
      </c>
      <c r="E81">
        <v>3000612</v>
      </c>
      <c r="F81">
        <v>10.438000000000001</v>
      </c>
      <c r="G81">
        <v>3171125</v>
      </c>
      <c r="H81" t="s">
        <v>218</v>
      </c>
      <c r="I81" t="s">
        <v>219</v>
      </c>
      <c r="J81" t="s">
        <v>23</v>
      </c>
      <c r="K81" t="s">
        <v>28</v>
      </c>
      <c r="L81">
        <v>2</v>
      </c>
      <c r="M81">
        <v>3</v>
      </c>
      <c r="N81" t="s">
        <v>1006</v>
      </c>
      <c r="O81" t="s">
        <v>23</v>
      </c>
      <c r="P81">
        <v>2</v>
      </c>
      <c r="Q81">
        <v>3</v>
      </c>
      <c r="R81">
        <v>413337.73979738</v>
      </c>
      <c r="S81">
        <v>414373.22986634</v>
      </c>
      <c r="T81">
        <v>13</v>
      </c>
      <c r="U81">
        <v>0</v>
      </c>
      <c r="V81">
        <v>1</v>
      </c>
      <c r="W81">
        <v>1</v>
      </c>
      <c r="X81">
        <v>3</v>
      </c>
      <c r="Y81">
        <v>8</v>
      </c>
      <c r="Z81">
        <v>66.02000000000001</v>
      </c>
    </row>
    <row r="82" spans="1:26" x14ac:dyDescent="0.25">
      <c r="A82">
        <v>73</v>
      </c>
      <c r="B82">
        <v>16</v>
      </c>
      <c r="C82" t="s">
        <v>51</v>
      </c>
      <c r="D82" t="s">
        <v>214</v>
      </c>
      <c r="E82">
        <v>3000616</v>
      </c>
      <c r="F82">
        <v>10.125</v>
      </c>
      <c r="G82">
        <v>3201007</v>
      </c>
      <c r="H82" t="s">
        <v>147</v>
      </c>
      <c r="I82" t="s">
        <v>292</v>
      </c>
      <c r="J82" t="s">
        <v>23</v>
      </c>
      <c r="K82" t="s">
        <v>28</v>
      </c>
      <c r="L82">
        <v>2</v>
      </c>
      <c r="M82">
        <v>3</v>
      </c>
      <c r="N82" t="s">
        <v>1006</v>
      </c>
      <c r="O82" t="s">
        <v>23</v>
      </c>
      <c r="P82">
        <v>2</v>
      </c>
      <c r="Q82">
        <v>4</v>
      </c>
      <c r="R82">
        <v>408789.02025053999</v>
      </c>
      <c r="S82">
        <v>395768.51004882</v>
      </c>
      <c r="T82">
        <v>11</v>
      </c>
      <c r="U82">
        <v>0</v>
      </c>
      <c r="V82">
        <v>1</v>
      </c>
      <c r="W82">
        <v>0</v>
      </c>
      <c r="X82">
        <v>5</v>
      </c>
      <c r="Y82">
        <v>5</v>
      </c>
      <c r="Z82">
        <v>64.47</v>
      </c>
    </row>
    <row r="83" spans="1:26" x14ac:dyDescent="0.25">
      <c r="A83">
        <v>132</v>
      </c>
      <c r="B83">
        <v>26</v>
      </c>
      <c r="C83" t="s">
        <v>51</v>
      </c>
      <c r="D83" t="s">
        <v>223</v>
      </c>
      <c r="E83">
        <v>3000616</v>
      </c>
      <c r="F83">
        <v>3.31</v>
      </c>
      <c r="G83">
        <v>3000618</v>
      </c>
      <c r="H83" t="s">
        <v>147</v>
      </c>
      <c r="I83" t="s">
        <v>275</v>
      </c>
      <c r="J83" t="s">
        <v>23</v>
      </c>
      <c r="K83" t="s">
        <v>28</v>
      </c>
      <c r="L83">
        <v>2</v>
      </c>
      <c r="M83">
        <v>3</v>
      </c>
      <c r="N83" t="s">
        <v>1006</v>
      </c>
      <c r="O83" t="s">
        <v>23</v>
      </c>
      <c r="P83">
        <v>3</v>
      </c>
      <c r="Q83">
        <v>4</v>
      </c>
      <c r="R83">
        <v>373866.28979277</v>
      </c>
      <c r="S83">
        <v>394199.71987897001</v>
      </c>
      <c r="T83">
        <v>12</v>
      </c>
      <c r="U83">
        <v>0</v>
      </c>
      <c r="V83">
        <v>0</v>
      </c>
      <c r="W83">
        <v>1</v>
      </c>
      <c r="X83">
        <v>6</v>
      </c>
      <c r="Y83">
        <v>5</v>
      </c>
      <c r="Z83">
        <v>52.03</v>
      </c>
    </row>
    <row r="84" spans="1:26" x14ac:dyDescent="0.25">
      <c r="A84">
        <v>26</v>
      </c>
      <c r="B84">
        <v>6</v>
      </c>
      <c r="C84" t="s">
        <v>51</v>
      </c>
      <c r="D84" t="s">
        <v>65</v>
      </c>
      <c r="E84">
        <v>3000626</v>
      </c>
      <c r="F84">
        <v>4.8730000000000002</v>
      </c>
      <c r="G84">
        <v>3381105</v>
      </c>
      <c r="H84" t="s">
        <v>215</v>
      </c>
      <c r="I84" t="s">
        <v>146</v>
      </c>
      <c r="J84" t="s">
        <v>23</v>
      </c>
      <c r="K84" t="s">
        <v>28</v>
      </c>
      <c r="L84">
        <v>2</v>
      </c>
      <c r="M84">
        <v>3</v>
      </c>
      <c r="N84" t="s">
        <v>1006</v>
      </c>
      <c r="O84" t="s">
        <v>23</v>
      </c>
      <c r="P84">
        <v>2</v>
      </c>
      <c r="Q84">
        <v>3</v>
      </c>
      <c r="R84">
        <v>387187.26992146001</v>
      </c>
      <c r="S84">
        <v>429832.07033403998</v>
      </c>
      <c r="T84">
        <v>14</v>
      </c>
      <c r="U84">
        <v>0</v>
      </c>
      <c r="V84">
        <v>1</v>
      </c>
      <c r="W84">
        <v>3</v>
      </c>
      <c r="X84">
        <v>3</v>
      </c>
      <c r="Y84">
        <v>7</v>
      </c>
      <c r="Z84">
        <v>86.36</v>
      </c>
    </row>
    <row r="85" spans="1:26" x14ac:dyDescent="0.25">
      <c r="A85">
        <v>45</v>
      </c>
      <c r="B85">
        <v>9</v>
      </c>
      <c r="C85" t="s">
        <v>51</v>
      </c>
      <c r="D85" t="s">
        <v>122</v>
      </c>
      <c r="E85">
        <v>3000626</v>
      </c>
      <c r="F85">
        <v>5.37</v>
      </c>
      <c r="G85">
        <v>3000635</v>
      </c>
      <c r="H85" t="s">
        <v>169</v>
      </c>
      <c r="I85" t="s">
        <v>315</v>
      </c>
      <c r="J85" t="s">
        <v>23</v>
      </c>
      <c r="K85" t="s">
        <v>23</v>
      </c>
      <c r="L85">
        <v>2</v>
      </c>
      <c r="M85">
        <v>2</v>
      </c>
      <c r="N85" t="s">
        <v>1006</v>
      </c>
      <c r="O85" t="s">
        <v>23</v>
      </c>
      <c r="P85">
        <v>2</v>
      </c>
      <c r="Q85">
        <v>4</v>
      </c>
      <c r="R85">
        <v>389061.82011997001</v>
      </c>
      <c r="S85">
        <v>428186.99983643001</v>
      </c>
      <c r="T85">
        <v>11</v>
      </c>
      <c r="U85">
        <v>0</v>
      </c>
      <c r="V85">
        <v>1</v>
      </c>
      <c r="W85">
        <v>0</v>
      </c>
      <c r="X85">
        <v>7</v>
      </c>
      <c r="Y85">
        <v>3</v>
      </c>
      <c r="Z85">
        <v>74.59</v>
      </c>
    </row>
    <row r="86" spans="1:26" x14ac:dyDescent="0.25">
      <c r="A86">
        <v>78</v>
      </c>
      <c r="B86">
        <v>17</v>
      </c>
      <c r="C86" t="s">
        <v>51</v>
      </c>
      <c r="D86" t="s">
        <v>122</v>
      </c>
      <c r="E86">
        <v>3000626</v>
      </c>
      <c r="F86">
        <v>7.38</v>
      </c>
      <c r="G86">
        <v>3000637</v>
      </c>
      <c r="H86" t="s">
        <v>169</v>
      </c>
      <c r="I86" t="s">
        <v>996</v>
      </c>
      <c r="J86" t="s">
        <v>23</v>
      </c>
      <c r="K86" t="s">
        <v>23</v>
      </c>
      <c r="L86">
        <v>2</v>
      </c>
      <c r="M86">
        <v>2</v>
      </c>
      <c r="N86" t="s">
        <v>1006</v>
      </c>
      <c r="O86" t="s">
        <v>23</v>
      </c>
      <c r="P86">
        <v>2</v>
      </c>
      <c r="Q86">
        <v>3</v>
      </c>
      <c r="R86">
        <v>399443.86021696997</v>
      </c>
      <c r="S86">
        <v>427682.96010097</v>
      </c>
      <c r="T86">
        <v>11</v>
      </c>
      <c r="U86">
        <v>0</v>
      </c>
      <c r="V86">
        <v>1</v>
      </c>
      <c r="W86">
        <v>2</v>
      </c>
      <c r="X86">
        <v>1</v>
      </c>
      <c r="Y86">
        <v>7</v>
      </c>
      <c r="Z86">
        <v>63.570000000000007</v>
      </c>
    </row>
    <row r="87" spans="1:26" x14ac:dyDescent="0.25">
      <c r="A87">
        <v>135</v>
      </c>
      <c r="B87">
        <v>27</v>
      </c>
      <c r="C87" t="s">
        <v>51</v>
      </c>
      <c r="D87" t="s">
        <v>65</v>
      </c>
      <c r="E87">
        <v>3000626</v>
      </c>
      <c r="F87">
        <v>3.823</v>
      </c>
      <c r="G87">
        <v>3381184</v>
      </c>
      <c r="H87" t="s">
        <v>215</v>
      </c>
      <c r="I87" t="s">
        <v>411</v>
      </c>
      <c r="J87" t="s">
        <v>23</v>
      </c>
      <c r="K87" t="s">
        <v>28</v>
      </c>
      <c r="L87">
        <v>2</v>
      </c>
      <c r="M87">
        <v>3</v>
      </c>
      <c r="N87" t="s">
        <v>1006</v>
      </c>
      <c r="O87" t="s">
        <v>23</v>
      </c>
      <c r="P87">
        <v>2</v>
      </c>
      <c r="Q87">
        <v>4</v>
      </c>
      <c r="R87">
        <v>382133.24961457</v>
      </c>
      <c r="S87">
        <v>431950.04967024003</v>
      </c>
      <c r="T87">
        <v>9</v>
      </c>
      <c r="U87">
        <v>0</v>
      </c>
      <c r="V87">
        <v>1</v>
      </c>
      <c r="W87">
        <v>1</v>
      </c>
      <c r="X87">
        <v>1</v>
      </c>
      <c r="Y87">
        <v>6</v>
      </c>
      <c r="Z87">
        <v>51.900000000000006</v>
      </c>
    </row>
    <row r="88" spans="1:26" x14ac:dyDescent="0.25">
      <c r="A88">
        <v>2</v>
      </c>
      <c r="B88">
        <v>1</v>
      </c>
      <c r="C88" t="s">
        <v>51</v>
      </c>
      <c r="D88" t="s">
        <v>65</v>
      </c>
      <c r="E88">
        <v>3000629</v>
      </c>
      <c r="F88">
        <v>0.375</v>
      </c>
      <c r="G88">
        <v>3000634</v>
      </c>
      <c r="H88" t="s">
        <v>74</v>
      </c>
      <c r="I88" t="s">
        <v>75</v>
      </c>
      <c r="J88" t="s">
        <v>23</v>
      </c>
      <c r="K88" t="s">
        <v>23</v>
      </c>
      <c r="L88">
        <v>2</v>
      </c>
      <c r="M88">
        <v>2</v>
      </c>
      <c r="N88" t="s">
        <v>1006</v>
      </c>
      <c r="O88" t="s">
        <v>23</v>
      </c>
      <c r="P88">
        <v>2</v>
      </c>
      <c r="Q88">
        <v>4</v>
      </c>
      <c r="R88">
        <v>382339.80026074999</v>
      </c>
      <c r="S88">
        <v>442503.06008626998</v>
      </c>
      <c r="T88">
        <v>24</v>
      </c>
      <c r="U88">
        <v>0</v>
      </c>
      <c r="V88">
        <v>2</v>
      </c>
      <c r="W88">
        <v>2</v>
      </c>
      <c r="X88">
        <v>9</v>
      </c>
      <c r="Y88">
        <v>11</v>
      </c>
      <c r="Z88">
        <v>145.22</v>
      </c>
    </row>
    <row r="89" spans="1:26" x14ac:dyDescent="0.25">
      <c r="A89">
        <v>106</v>
      </c>
      <c r="B89">
        <v>22</v>
      </c>
      <c r="C89" t="s">
        <v>51</v>
      </c>
      <c r="D89" t="s">
        <v>65</v>
      </c>
      <c r="E89">
        <v>3000629</v>
      </c>
      <c r="F89">
        <v>1</v>
      </c>
      <c r="G89">
        <v>3000630</v>
      </c>
      <c r="H89" t="s">
        <v>74</v>
      </c>
      <c r="I89" t="s">
        <v>63</v>
      </c>
      <c r="J89" t="s">
        <v>23</v>
      </c>
      <c r="K89" t="s">
        <v>23</v>
      </c>
      <c r="L89">
        <v>2</v>
      </c>
      <c r="M89">
        <v>2</v>
      </c>
      <c r="N89" t="s">
        <v>1006</v>
      </c>
      <c r="O89" t="s">
        <v>23</v>
      </c>
      <c r="P89">
        <v>3</v>
      </c>
      <c r="Q89">
        <v>4</v>
      </c>
      <c r="R89">
        <v>382367.59030615998</v>
      </c>
      <c r="S89">
        <v>439245.39004247001</v>
      </c>
      <c r="T89">
        <v>11</v>
      </c>
      <c r="U89">
        <v>0</v>
      </c>
      <c r="V89">
        <v>0</v>
      </c>
      <c r="W89">
        <v>2</v>
      </c>
      <c r="X89">
        <v>5</v>
      </c>
      <c r="Y89">
        <v>4</v>
      </c>
      <c r="Z89">
        <v>55.64</v>
      </c>
    </row>
    <row r="90" spans="1:26" x14ac:dyDescent="0.25">
      <c r="A90">
        <v>14</v>
      </c>
      <c r="B90">
        <v>3</v>
      </c>
      <c r="C90" t="s">
        <v>51</v>
      </c>
      <c r="D90" t="s">
        <v>122</v>
      </c>
      <c r="E90">
        <v>3000630</v>
      </c>
      <c r="F90">
        <v>8.0820000000000007</v>
      </c>
      <c r="G90">
        <v>3371090</v>
      </c>
      <c r="H90" t="s">
        <v>120</v>
      </c>
      <c r="I90" t="s">
        <v>121</v>
      </c>
      <c r="J90" t="s">
        <v>23</v>
      </c>
      <c r="K90" t="s">
        <v>28</v>
      </c>
      <c r="L90">
        <v>2</v>
      </c>
      <c r="M90">
        <v>3</v>
      </c>
      <c r="N90" t="s">
        <v>1006</v>
      </c>
      <c r="O90" t="s">
        <v>23</v>
      </c>
      <c r="P90">
        <v>3</v>
      </c>
      <c r="Q90">
        <v>4</v>
      </c>
      <c r="R90">
        <v>407216.66034463001</v>
      </c>
      <c r="S90">
        <v>429356.56041630998</v>
      </c>
      <c r="T90">
        <v>20</v>
      </c>
      <c r="U90">
        <v>0</v>
      </c>
      <c r="V90">
        <v>1</v>
      </c>
      <c r="W90">
        <v>3</v>
      </c>
      <c r="X90">
        <v>5</v>
      </c>
      <c r="Y90">
        <v>11</v>
      </c>
      <c r="Z90">
        <v>102.47999999999999</v>
      </c>
    </row>
    <row r="91" spans="1:26" x14ac:dyDescent="0.25">
      <c r="A91">
        <v>38</v>
      </c>
      <c r="B91">
        <v>7</v>
      </c>
      <c r="C91" t="s">
        <v>51</v>
      </c>
      <c r="D91" t="s">
        <v>65</v>
      </c>
      <c r="E91">
        <v>3000630</v>
      </c>
      <c r="F91">
        <v>4.218</v>
      </c>
      <c r="G91">
        <v>3381409</v>
      </c>
      <c r="H91" t="s">
        <v>74</v>
      </c>
      <c r="I91" t="s">
        <v>149</v>
      </c>
      <c r="J91" t="s">
        <v>23</v>
      </c>
      <c r="K91" t="s">
        <v>28</v>
      </c>
      <c r="L91">
        <v>2</v>
      </c>
      <c r="M91">
        <v>3</v>
      </c>
      <c r="N91" t="s">
        <v>1006</v>
      </c>
      <c r="O91" t="s">
        <v>23</v>
      </c>
      <c r="P91">
        <v>2</v>
      </c>
      <c r="Q91">
        <v>3</v>
      </c>
      <c r="R91">
        <v>389243.75012466998</v>
      </c>
      <c r="S91">
        <v>435221.63978447998</v>
      </c>
      <c r="T91">
        <v>18</v>
      </c>
      <c r="U91">
        <v>0</v>
      </c>
      <c r="V91">
        <v>1</v>
      </c>
      <c r="W91">
        <v>0</v>
      </c>
      <c r="X91">
        <v>6</v>
      </c>
      <c r="Y91">
        <v>11</v>
      </c>
      <c r="Z91">
        <v>76.53</v>
      </c>
    </row>
    <row r="92" spans="1:26" x14ac:dyDescent="0.25">
      <c r="A92">
        <v>42</v>
      </c>
      <c r="B92">
        <v>8</v>
      </c>
      <c r="C92" t="s">
        <v>51</v>
      </c>
      <c r="D92" t="s">
        <v>65</v>
      </c>
      <c r="E92">
        <v>3000630</v>
      </c>
      <c r="F92">
        <v>3.468</v>
      </c>
      <c r="G92">
        <v>3000633</v>
      </c>
      <c r="H92" t="s">
        <v>63</v>
      </c>
      <c r="I92" t="s">
        <v>64</v>
      </c>
      <c r="J92" t="s">
        <v>23</v>
      </c>
      <c r="K92" t="s">
        <v>23</v>
      </c>
      <c r="L92">
        <v>2</v>
      </c>
      <c r="M92">
        <v>2</v>
      </c>
      <c r="N92" t="s">
        <v>1006</v>
      </c>
      <c r="O92" t="s">
        <v>23</v>
      </c>
      <c r="P92">
        <v>2</v>
      </c>
      <c r="Q92">
        <v>4</v>
      </c>
      <c r="R92">
        <v>385495.58038106997</v>
      </c>
      <c r="S92">
        <v>435655.65983378998</v>
      </c>
      <c r="T92">
        <v>25</v>
      </c>
      <c r="U92">
        <v>0</v>
      </c>
      <c r="V92">
        <v>0</v>
      </c>
      <c r="W92">
        <v>1</v>
      </c>
      <c r="X92">
        <v>8</v>
      </c>
      <c r="Y92">
        <v>16</v>
      </c>
      <c r="Z92">
        <v>75.150000000000006</v>
      </c>
    </row>
    <row r="93" spans="1:26" x14ac:dyDescent="0.25">
      <c r="A93">
        <v>56</v>
      </c>
      <c r="B93">
        <v>11</v>
      </c>
      <c r="C93" t="s">
        <v>51</v>
      </c>
      <c r="D93" t="s">
        <v>65</v>
      </c>
      <c r="E93">
        <v>3000630</v>
      </c>
      <c r="F93">
        <v>2.681</v>
      </c>
      <c r="G93">
        <v>3381410</v>
      </c>
      <c r="H93" t="s">
        <v>74</v>
      </c>
      <c r="I93" t="s">
        <v>382</v>
      </c>
      <c r="J93" t="s">
        <v>23</v>
      </c>
      <c r="K93" t="s">
        <v>28</v>
      </c>
      <c r="L93">
        <v>2</v>
      </c>
      <c r="M93">
        <v>3</v>
      </c>
      <c r="N93" t="s">
        <v>1006</v>
      </c>
      <c r="O93" t="s">
        <v>23</v>
      </c>
      <c r="P93">
        <v>2</v>
      </c>
      <c r="Q93">
        <v>4</v>
      </c>
      <c r="R93">
        <v>381941.62008507998</v>
      </c>
      <c r="S93">
        <v>437619.15026964998</v>
      </c>
      <c r="T93">
        <v>19</v>
      </c>
      <c r="U93">
        <v>0</v>
      </c>
      <c r="V93">
        <v>0</v>
      </c>
      <c r="W93">
        <v>0</v>
      </c>
      <c r="X93">
        <v>10</v>
      </c>
      <c r="Y93">
        <v>9</v>
      </c>
      <c r="Z93">
        <v>69.599999999999994</v>
      </c>
    </row>
    <row r="94" spans="1:26" x14ac:dyDescent="0.25">
      <c r="A94">
        <v>87</v>
      </c>
      <c r="B94">
        <v>20</v>
      </c>
      <c r="C94" t="s">
        <v>51</v>
      </c>
      <c r="D94" t="s">
        <v>122</v>
      </c>
      <c r="E94">
        <v>3000630</v>
      </c>
      <c r="F94">
        <v>4.8620000000000001</v>
      </c>
      <c r="G94">
        <v>3000635</v>
      </c>
      <c r="H94" t="s">
        <v>120</v>
      </c>
      <c r="I94" t="s">
        <v>997</v>
      </c>
      <c r="J94" t="s">
        <v>23</v>
      </c>
      <c r="K94" t="s">
        <v>28</v>
      </c>
      <c r="L94">
        <v>2</v>
      </c>
      <c r="M94">
        <v>3</v>
      </c>
      <c r="N94" t="s">
        <v>1006</v>
      </c>
      <c r="O94" t="s">
        <v>23</v>
      </c>
      <c r="P94">
        <v>2</v>
      </c>
      <c r="Q94">
        <v>4</v>
      </c>
      <c r="R94">
        <v>392373.67017181002</v>
      </c>
      <c r="S94">
        <v>433938.61981235002</v>
      </c>
      <c r="T94">
        <v>16</v>
      </c>
      <c r="U94">
        <v>0</v>
      </c>
      <c r="V94">
        <v>0</v>
      </c>
      <c r="W94">
        <v>2</v>
      </c>
      <c r="X94">
        <v>5</v>
      </c>
      <c r="Y94">
        <v>9</v>
      </c>
      <c r="Z94">
        <v>60.64</v>
      </c>
    </row>
    <row r="95" spans="1:26" x14ac:dyDescent="0.25">
      <c r="A95">
        <v>163</v>
      </c>
      <c r="B95">
        <v>31</v>
      </c>
      <c r="C95" t="s">
        <v>51</v>
      </c>
      <c r="D95" t="s">
        <v>65</v>
      </c>
      <c r="E95">
        <v>3000630</v>
      </c>
      <c r="F95">
        <v>3.609</v>
      </c>
      <c r="G95">
        <v>3381105</v>
      </c>
      <c r="H95" t="s">
        <v>74</v>
      </c>
      <c r="I95" t="s">
        <v>146</v>
      </c>
      <c r="J95" t="s">
        <v>23</v>
      </c>
      <c r="K95" t="s">
        <v>28</v>
      </c>
      <c r="L95">
        <v>2</v>
      </c>
      <c r="M95">
        <v>3</v>
      </c>
      <c r="N95" t="s">
        <v>1006</v>
      </c>
      <c r="O95" t="s">
        <v>23</v>
      </c>
      <c r="P95">
        <v>2</v>
      </c>
      <c r="Q95">
        <v>4</v>
      </c>
      <c r="R95">
        <v>386202.48010648001</v>
      </c>
      <c r="S95">
        <v>435419.86982763</v>
      </c>
      <c r="T95">
        <v>18</v>
      </c>
      <c r="U95">
        <v>0</v>
      </c>
      <c r="V95">
        <v>0</v>
      </c>
      <c r="W95">
        <v>0</v>
      </c>
      <c r="X95">
        <v>6</v>
      </c>
      <c r="Y95">
        <v>12</v>
      </c>
      <c r="Z95">
        <v>48.36</v>
      </c>
    </row>
    <row r="96" spans="1:26" x14ac:dyDescent="0.25">
      <c r="A96">
        <v>190</v>
      </c>
      <c r="B96">
        <v>38</v>
      </c>
      <c r="C96" t="s">
        <v>51</v>
      </c>
      <c r="D96" t="s">
        <v>148</v>
      </c>
      <c r="E96">
        <v>3000635</v>
      </c>
      <c r="F96">
        <v>1.782</v>
      </c>
      <c r="G96">
        <v>3000636</v>
      </c>
      <c r="H96" t="s">
        <v>663</v>
      </c>
      <c r="I96" t="s">
        <v>663</v>
      </c>
      <c r="J96" t="s">
        <v>23</v>
      </c>
      <c r="K96" t="s">
        <v>23</v>
      </c>
      <c r="L96">
        <v>2</v>
      </c>
      <c r="M96">
        <v>2</v>
      </c>
      <c r="N96" t="s">
        <v>1006</v>
      </c>
      <c r="O96" t="s">
        <v>23</v>
      </c>
      <c r="P96">
        <v>3</v>
      </c>
      <c r="Q96">
        <v>4</v>
      </c>
      <c r="R96">
        <v>385455.26991613</v>
      </c>
      <c r="S96">
        <v>422710.1398452</v>
      </c>
      <c r="T96">
        <v>6</v>
      </c>
      <c r="U96">
        <v>0</v>
      </c>
      <c r="V96">
        <v>0</v>
      </c>
      <c r="W96">
        <v>3</v>
      </c>
      <c r="X96">
        <v>2</v>
      </c>
      <c r="Y96">
        <v>1</v>
      </c>
      <c r="Z96">
        <v>45.129999999999995</v>
      </c>
    </row>
    <row r="97" spans="1:26" x14ac:dyDescent="0.25">
      <c r="A97">
        <v>58</v>
      </c>
      <c r="B97">
        <v>13</v>
      </c>
      <c r="C97" t="s">
        <v>51</v>
      </c>
      <c r="D97" t="s">
        <v>148</v>
      </c>
      <c r="E97">
        <v>3000674</v>
      </c>
      <c r="F97">
        <v>4.3559999999999999</v>
      </c>
      <c r="G97">
        <v>3241031</v>
      </c>
      <c r="H97" t="s">
        <v>243</v>
      </c>
      <c r="I97" t="s">
        <v>294</v>
      </c>
      <c r="J97" t="s">
        <v>23</v>
      </c>
      <c r="K97" t="s">
        <v>28</v>
      </c>
      <c r="L97">
        <v>2</v>
      </c>
      <c r="M97">
        <v>3</v>
      </c>
      <c r="N97" t="s">
        <v>1006</v>
      </c>
      <c r="O97" t="s">
        <v>23</v>
      </c>
      <c r="P97">
        <v>2</v>
      </c>
      <c r="Q97">
        <v>4</v>
      </c>
      <c r="R97">
        <v>389829.73011541</v>
      </c>
      <c r="S97">
        <v>409460.71983920003</v>
      </c>
      <c r="T97">
        <v>11</v>
      </c>
      <c r="U97">
        <v>0</v>
      </c>
      <c r="V97">
        <v>1</v>
      </c>
      <c r="W97">
        <v>1</v>
      </c>
      <c r="X97">
        <v>4</v>
      </c>
      <c r="Y97">
        <v>5</v>
      </c>
      <c r="Z97">
        <v>69.08</v>
      </c>
    </row>
    <row r="98" spans="1:26" x14ac:dyDescent="0.25">
      <c r="A98">
        <v>164</v>
      </c>
      <c r="B98">
        <v>32</v>
      </c>
      <c r="C98" t="s">
        <v>51</v>
      </c>
      <c r="D98" t="s">
        <v>148</v>
      </c>
      <c r="E98">
        <v>3000674</v>
      </c>
      <c r="F98">
        <v>0.47299999999999998</v>
      </c>
      <c r="G98">
        <v>3241003</v>
      </c>
      <c r="H98" t="s">
        <v>243</v>
      </c>
      <c r="I98" t="s">
        <v>244</v>
      </c>
      <c r="J98" t="s">
        <v>23</v>
      </c>
      <c r="K98" t="s">
        <v>28</v>
      </c>
      <c r="L98">
        <v>2</v>
      </c>
      <c r="M98">
        <v>3</v>
      </c>
      <c r="N98" t="s">
        <v>1006</v>
      </c>
      <c r="O98" t="s">
        <v>23</v>
      </c>
      <c r="P98">
        <v>2</v>
      </c>
      <c r="Q98">
        <v>4</v>
      </c>
      <c r="R98">
        <v>375083.10986044997</v>
      </c>
      <c r="S98">
        <v>395319.57017839001</v>
      </c>
      <c r="T98">
        <v>13</v>
      </c>
      <c r="U98">
        <v>0</v>
      </c>
      <c r="V98">
        <v>0</v>
      </c>
      <c r="W98">
        <v>1</v>
      </c>
      <c r="X98">
        <v>5</v>
      </c>
      <c r="Y98">
        <v>7</v>
      </c>
      <c r="Z98">
        <v>47.97</v>
      </c>
    </row>
    <row r="99" spans="1:26" x14ac:dyDescent="0.25">
      <c r="A99">
        <v>179</v>
      </c>
      <c r="B99">
        <v>35</v>
      </c>
      <c r="C99" t="s">
        <v>51</v>
      </c>
      <c r="D99" t="s">
        <v>127</v>
      </c>
      <c r="E99">
        <v>3061326</v>
      </c>
      <c r="F99">
        <v>0</v>
      </c>
      <c r="G99">
        <v>3061038</v>
      </c>
      <c r="H99" t="s">
        <v>283</v>
      </c>
      <c r="I99" t="s">
        <v>211</v>
      </c>
      <c r="J99" t="s">
        <v>28</v>
      </c>
      <c r="K99" t="s">
        <v>28</v>
      </c>
      <c r="L99">
        <v>3</v>
      </c>
      <c r="M99">
        <v>3</v>
      </c>
      <c r="N99" t="s">
        <v>1006</v>
      </c>
      <c r="O99" t="s">
        <v>28</v>
      </c>
      <c r="P99">
        <v>5</v>
      </c>
      <c r="Q99">
        <v>6</v>
      </c>
      <c r="R99">
        <v>404136.00015033002</v>
      </c>
      <c r="S99">
        <v>439920.82029454003</v>
      </c>
      <c r="T99">
        <v>12</v>
      </c>
      <c r="U99">
        <v>0</v>
      </c>
      <c r="V99">
        <v>0</v>
      </c>
      <c r="W99">
        <v>2</v>
      </c>
      <c r="X99">
        <v>3</v>
      </c>
      <c r="Y99">
        <v>7</v>
      </c>
      <c r="Z99">
        <v>46.519999999999996</v>
      </c>
    </row>
    <row r="100" spans="1:26" x14ac:dyDescent="0.25">
      <c r="A100">
        <v>87</v>
      </c>
      <c r="B100">
        <v>20</v>
      </c>
      <c r="C100" t="s">
        <v>51</v>
      </c>
      <c r="D100" t="s">
        <v>172</v>
      </c>
      <c r="E100">
        <v>3081229</v>
      </c>
      <c r="F100">
        <v>1.6479999999999999</v>
      </c>
      <c r="G100">
        <v>3000614</v>
      </c>
      <c r="H100" t="s">
        <v>170</v>
      </c>
      <c r="I100" t="s">
        <v>171</v>
      </c>
      <c r="J100" t="s">
        <v>28</v>
      </c>
      <c r="K100" t="s">
        <v>23</v>
      </c>
      <c r="L100">
        <v>3</v>
      </c>
      <c r="M100">
        <v>2</v>
      </c>
      <c r="N100" t="s">
        <v>1007</v>
      </c>
      <c r="O100" t="s">
        <v>23</v>
      </c>
      <c r="P100">
        <v>2</v>
      </c>
      <c r="Q100">
        <v>4</v>
      </c>
      <c r="R100">
        <v>361916.04037459003</v>
      </c>
      <c r="S100">
        <v>419833.55013808998</v>
      </c>
      <c r="T100">
        <v>16</v>
      </c>
      <c r="U100">
        <v>0</v>
      </c>
      <c r="V100">
        <v>0</v>
      </c>
      <c r="W100">
        <v>2</v>
      </c>
      <c r="X100">
        <v>5</v>
      </c>
      <c r="Y100">
        <v>9</v>
      </c>
      <c r="Z100">
        <v>60.64</v>
      </c>
    </row>
    <row r="101" spans="1:26" x14ac:dyDescent="0.25">
      <c r="A101">
        <v>195</v>
      </c>
      <c r="B101">
        <v>40</v>
      </c>
      <c r="C101" t="s">
        <v>51</v>
      </c>
      <c r="D101" t="s">
        <v>214</v>
      </c>
      <c r="E101">
        <v>3201012</v>
      </c>
      <c r="F101">
        <v>1.5229999999999999</v>
      </c>
      <c r="G101">
        <v>3201023</v>
      </c>
      <c r="H101" t="s">
        <v>212</v>
      </c>
      <c r="I101" t="s">
        <v>213</v>
      </c>
      <c r="J101" t="s">
        <v>28</v>
      </c>
      <c r="K101" t="s">
        <v>28</v>
      </c>
      <c r="L101">
        <v>3</v>
      </c>
      <c r="M101">
        <v>3</v>
      </c>
      <c r="N101" t="s">
        <v>1006</v>
      </c>
      <c r="O101" t="s">
        <v>28</v>
      </c>
      <c r="P101">
        <v>2</v>
      </c>
      <c r="Q101">
        <v>4</v>
      </c>
      <c r="R101">
        <v>409398.02991883998</v>
      </c>
      <c r="S101">
        <v>385399.68998089002</v>
      </c>
      <c r="T101">
        <v>14</v>
      </c>
      <c r="U101">
        <v>0</v>
      </c>
      <c r="V101">
        <v>0</v>
      </c>
      <c r="W101">
        <v>1</v>
      </c>
      <c r="X101">
        <v>4</v>
      </c>
      <c r="Y101">
        <v>9</v>
      </c>
      <c r="Z101">
        <v>43.91</v>
      </c>
    </row>
    <row r="102" spans="1:26" x14ac:dyDescent="0.25">
      <c r="A102">
        <v>83</v>
      </c>
      <c r="B102">
        <v>18</v>
      </c>
      <c r="C102" t="s">
        <v>51</v>
      </c>
      <c r="D102" t="s">
        <v>148</v>
      </c>
      <c r="E102">
        <v>3241001</v>
      </c>
      <c r="F102">
        <v>4.1070000000000002</v>
      </c>
      <c r="G102">
        <v>3000612</v>
      </c>
      <c r="H102" t="s">
        <v>261</v>
      </c>
      <c r="I102" t="s">
        <v>290</v>
      </c>
      <c r="J102" t="s">
        <v>28</v>
      </c>
      <c r="K102" t="s">
        <v>23</v>
      </c>
      <c r="L102">
        <v>3</v>
      </c>
      <c r="M102">
        <v>2</v>
      </c>
      <c r="N102" t="s">
        <v>1007</v>
      </c>
      <c r="O102" t="s">
        <v>23</v>
      </c>
      <c r="P102">
        <v>2</v>
      </c>
      <c r="Q102">
        <v>4</v>
      </c>
      <c r="R102">
        <v>375176.16008788999</v>
      </c>
      <c r="S102">
        <v>402293.41017115</v>
      </c>
      <c r="T102">
        <v>12</v>
      </c>
      <c r="U102">
        <v>0</v>
      </c>
      <c r="V102">
        <v>0</v>
      </c>
      <c r="W102">
        <v>2</v>
      </c>
      <c r="X102">
        <v>6</v>
      </c>
      <c r="Y102">
        <v>4</v>
      </c>
      <c r="Z102">
        <v>61.7</v>
      </c>
    </row>
    <row r="103" spans="1:26" x14ac:dyDescent="0.25">
      <c r="A103">
        <v>173</v>
      </c>
      <c r="B103">
        <v>34</v>
      </c>
      <c r="C103" t="s">
        <v>51</v>
      </c>
      <c r="D103" t="s">
        <v>148</v>
      </c>
      <c r="E103">
        <v>3241041</v>
      </c>
      <c r="F103">
        <v>0.76900000000000002</v>
      </c>
      <c r="G103">
        <v>3241374</v>
      </c>
      <c r="H103" t="s">
        <v>402</v>
      </c>
      <c r="I103" t="s">
        <v>403</v>
      </c>
      <c r="J103" t="s">
        <v>28</v>
      </c>
      <c r="K103" t="s">
        <v>28</v>
      </c>
      <c r="L103">
        <v>3</v>
      </c>
      <c r="M103">
        <v>3</v>
      </c>
      <c r="N103" t="s">
        <v>1006</v>
      </c>
      <c r="O103" t="s">
        <v>28</v>
      </c>
      <c r="P103">
        <v>3</v>
      </c>
      <c r="Q103">
        <v>4</v>
      </c>
      <c r="R103">
        <v>379978.95967979002</v>
      </c>
      <c r="S103">
        <v>414011.82021774998</v>
      </c>
      <c r="T103">
        <v>9</v>
      </c>
      <c r="U103">
        <v>0</v>
      </c>
      <c r="V103">
        <v>1</v>
      </c>
      <c r="W103">
        <v>0</v>
      </c>
      <c r="X103">
        <v>2</v>
      </c>
      <c r="Y103">
        <v>6</v>
      </c>
      <c r="Z103">
        <v>47.29</v>
      </c>
    </row>
    <row r="104" spans="1:26" x14ac:dyDescent="0.25">
      <c r="A104">
        <v>43</v>
      </c>
      <c r="B104">
        <v>13</v>
      </c>
      <c r="C104" t="s">
        <v>21</v>
      </c>
      <c r="D104" t="s">
        <v>119</v>
      </c>
      <c r="E104">
        <v>4000601</v>
      </c>
      <c r="F104">
        <v>2.0259999999999998</v>
      </c>
      <c r="G104" t="s">
        <v>939</v>
      </c>
      <c r="H104" t="s">
        <v>840</v>
      </c>
      <c r="I104" t="s">
        <v>419</v>
      </c>
      <c r="J104" t="s">
        <v>23</v>
      </c>
      <c r="K104" t="s">
        <v>82</v>
      </c>
      <c r="L104">
        <v>2</v>
      </c>
      <c r="M104">
        <v>13</v>
      </c>
      <c r="N104" t="s">
        <v>1006</v>
      </c>
      <c r="O104" t="s">
        <v>23</v>
      </c>
      <c r="P104">
        <v>2</v>
      </c>
      <c r="Q104">
        <v>4</v>
      </c>
      <c r="R104">
        <v>327277.23996871</v>
      </c>
      <c r="S104">
        <v>404659.71979849</v>
      </c>
      <c r="T104">
        <v>15</v>
      </c>
      <c r="U104">
        <v>0</v>
      </c>
      <c r="V104">
        <v>0</v>
      </c>
      <c r="W104">
        <v>2</v>
      </c>
      <c r="X104">
        <v>8</v>
      </c>
      <c r="Y104">
        <v>5</v>
      </c>
      <c r="Z104">
        <v>74.819999999999993</v>
      </c>
    </row>
    <row r="105" spans="1:26" x14ac:dyDescent="0.25">
      <c r="A105">
        <v>153</v>
      </c>
      <c r="B105">
        <v>54</v>
      </c>
      <c r="C105" t="s">
        <v>21</v>
      </c>
      <c r="D105" t="s">
        <v>193</v>
      </c>
      <c r="E105">
        <v>4000601</v>
      </c>
      <c r="F105">
        <v>2.5649999999999999</v>
      </c>
      <c r="G105">
        <v>4000662</v>
      </c>
      <c r="H105" t="s">
        <v>173</v>
      </c>
      <c r="I105" t="s">
        <v>192</v>
      </c>
      <c r="J105" t="s">
        <v>23</v>
      </c>
      <c r="K105" t="s">
        <v>23</v>
      </c>
      <c r="L105">
        <v>2</v>
      </c>
      <c r="M105">
        <v>2</v>
      </c>
      <c r="N105" t="s">
        <v>1006</v>
      </c>
      <c r="O105" t="s">
        <v>23</v>
      </c>
      <c r="P105">
        <v>2</v>
      </c>
      <c r="Q105">
        <v>3</v>
      </c>
      <c r="R105">
        <v>329707.68997096003</v>
      </c>
      <c r="S105">
        <v>403185.50992803997</v>
      </c>
      <c r="T105">
        <v>15</v>
      </c>
      <c r="U105">
        <v>0</v>
      </c>
      <c r="V105">
        <v>0</v>
      </c>
      <c r="W105">
        <v>1</v>
      </c>
      <c r="X105">
        <v>5</v>
      </c>
      <c r="Y105">
        <v>9</v>
      </c>
      <c r="Z105">
        <v>49.97</v>
      </c>
    </row>
    <row r="106" spans="1:26" x14ac:dyDescent="0.25">
      <c r="A106">
        <v>77</v>
      </c>
      <c r="B106">
        <v>28</v>
      </c>
      <c r="C106" t="s">
        <v>21</v>
      </c>
      <c r="D106" t="s">
        <v>119</v>
      </c>
      <c r="E106">
        <v>4000605</v>
      </c>
      <c r="F106">
        <v>0.99299999999999999</v>
      </c>
      <c r="G106">
        <v>4000607</v>
      </c>
      <c r="H106" t="s">
        <v>216</v>
      </c>
      <c r="I106" t="s">
        <v>217</v>
      </c>
      <c r="J106" t="s">
        <v>23</v>
      </c>
      <c r="K106" t="s">
        <v>23</v>
      </c>
      <c r="L106">
        <v>2</v>
      </c>
      <c r="M106">
        <v>2</v>
      </c>
      <c r="N106" t="s">
        <v>1006</v>
      </c>
      <c r="O106" t="s">
        <v>23</v>
      </c>
      <c r="P106">
        <v>2</v>
      </c>
      <c r="Q106">
        <v>4</v>
      </c>
      <c r="R106">
        <v>321427.45009187999</v>
      </c>
      <c r="S106">
        <v>400600.27002061001</v>
      </c>
      <c r="T106">
        <v>14</v>
      </c>
      <c r="U106">
        <v>0</v>
      </c>
      <c r="V106">
        <v>0</v>
      </c>
      <c r="W106">
        <v>2</v>
      </c>
      <c r="X106">
        <v>6</v>
      </c>
      <c r="Y106">
        <v>6</v>
      </c>
      <c r="Z106">
        <v>63.7</v>
      </c>
    </row>
    <row r="107" spans="1:26" x14ac:dyDescent="0.25">
      <c r="A107">
        <v>116</v>
      </c>
      <c r="B107">
        <v>41</v>
      </c>
      <c r="C107" t="s">
        <v>21</v>
      </c>
      <c r="D107" t="s">
        <v>119</v>
      </c>
      <c r="E107">
        <v>4000605</v>
      </c>
      <c r="F107">
        <v>1.0960000000000001</v>
      </c>
      <c r="G107">
        <v>4081607</v>
      </c>
      <c r="H107" t="s">
        <v>216</v>
      </c>
      <c r="I107" t="s">
        <v>224</v>
      </c>
      <c r="J107" t="s">
        <v>23</v>
      </c>
      <c r="K107" t="s">
        <v>28</v>
      </c>
      <c r="L107">
        <v>2</v>
      </c>
      <c r="M107">
        <v>3</v>
      </c>
      <c r="N107" t="s">
        <v>1006</v>
      </c>
      <c r="O107" t="s">
        <v>23</v>
      </c>
      <c r="P107">
        <v>2</v>
      </c>
      <c r="Q107">
        <v>4</v>
      </c>
      <c r="R107">
        <v>321238.53003783</v>
      </c>
      <c r="S107">
        <v>401112.21966239001</v>
      </c>
      <c r="T107">
        <v>6</v>
      </c>
      <c r="U107">
        <v>1</v>
      </c>
      <c r="V107">
        <v>0</v>
      </c>
      <c r="W107">
        <v>0</v>
      </c>
      <c r="X107">
        <v>4</v>
      </c>
      <c r="Y107">
        <v>1</v>
      </c>
      <c r="Z107">
        <v>54.41</v>
      </c>
    </row>
    <row r="108" spans="1:26" x14ac:dyDescent="0.25">
      <c r="A108">
        <v>123</v>
      </c>
      <c r="B108">
        <v>43</v>
      </c>
      <c r="C108" t="s">
        <v>21</v>
      </c>
      <c r="D108" t="s">
        <v>119</v>
      </c>
      <c r="E108">
        <v>4000605</v>
      </c>
      <c r="F108">
        <v>0.44700000000000001</v>
      </c>
      <c r="G108">
        <v>4081614</v>
      </c>
      <c r="H108" t="s">
        <v>216</v>
      </c>
      <c r="I108" t="s">
        <v>404</v>
      </c>
      <c r="J108" t="s">
        <v>23</v>
      </c>
      <c r="K108" t="s">
        <v>28</v>
      </c>
      <c r="L108">
        <v>2</v>
      </c>
      <c r="M108">
        <v>3</v>
      </c>
      <c r="N108" t="s">
        <v>1006</v>
      </c>
      <c r="O108" t="s">
        <v>23</v>
      </c>
      <c r="P108">
        <v>2</v>
      </c>
      <c r="Q108">
        <v>3</v>
      </c>
      <c r="R108">
        <v>322447.34994093003</v>
      </c>
      <c r="S108">
        <v>397883.67021770001</v>
      </c>
      <c r="T108">
        <v>9</v>
      </c>
      <c r="U108">
        <v>0</v>
      </c>
      <c r="V108">
        <v>0</v>
      </c>
      <c r="W108">
        <v>2</v>
      </c>
      <c r="X108">
        <v>5</v>
      </c>
      <c r="Y108">
        <v>2</v>
      </c>
      <c r="Z108">
        <v>53.64</v>
      </c>
    </row>
    <row r="109" spans="1:26" x14ac:dyDescent="0.25">
      <c r="A109">
        <v>123</v>
      </c>
      <c r="B109">
        <v>43</v>
      </c>
      <c r="C109" t="s">
        <v>21</v>
      </c>
      <c r="D109" t="s">
        <v>119</v>
      </c>
      <c r="E109">
        <v>4000607</v>
      </c>
      <c r="F109">
        <v>0.69699999999999995</v>
      </c>
      <c r="G109" t="s">
        <v>948</v>
      </c>
      <c r="H109" t="s">
        <v>217</v>
      </c>
      <c r="I109" t="s">
        <v>405</v>
      </c>
      <c r="J109" t="s">
        <v>23</v>
      </c>
      <c r="K109" t="s">
        <v>82</v>
      </c>
      <c r="L109">
        <v>2</v>
      </c>
      <c r="M109">
        <v>13</v>
      </c>
      <c r="N109" t="s">
        <v>1006</v>
      </c>
      <c r="O109" t="s">
        <v>23</v>
      </c>
      <c r="P109">
        <v>2</v>
      </c>
      <c r="Q109">
        <v>4</v>
      </c>
      <c r="R109">
        <v>324940.44004429999</v>
      </c>
      <c r="S109">
        <v>400914.71989067999</v>
      </c>
      <c r="T109">
        <v>9</v>
      </c>
      <c r="U109">
        <v>0</v>
      </c>
      <c r="V109">
        <v>0</v>
      </c>
      <c r="W109">
        <v>2</v>
      </c>
      <c r="X109">
        <v>5</v>
      </c>
      <c r="Y109">
        <v>2</v>
      </c>
      <c r="Z109">
        <v>53.64</v>
      </c>
    </row>
    <row r="110" spans="1:26" x14ac:dyDescent="0.25">
      <c r="A110">
        <v>137</v>
      </c>
      <c r="B110">
        <v>48</v>
      </c>
      <c r="C110" t="s">
        <v>21</v>
      </c>
      <c r="D110" t="s">
        <v>119</v>
      </c>
      <c r="E110">
        <v>4000607</v>
      </c>
      <c r="F110">
        <v>1.5169999999999999</v>
      </c>
      <c r="G110">
        <v>4081612</v>
      </c>
      <c r="H110" t="s">
        <v>217</v>
      </c>
      <c r="I110" t="s">
        <v>375</v>
      </c>
      <c r="J110" t="s">
        <v>23</v>
      </c>
      <c r="K110" t="s">
        <v>28</v>
      </c>
      <c r="L110">
        <v>2</v>
      </c>
      <c r="M110">
        <v>3</v>
      </c>
      <c r="N110" t="s">
        <v>1006</v>
      </c>
      <c r="O110" t="s">
        <v>23</v>
      </c>
      <c r="P110">
        <v>2</v>
      </c>
      <c r="Q110">
        <v>4</v>
      </c>
      <c r="R110">
        <v>320615.62016453</v>
      </c>
      <c r="S110">
        <v>400529.27995012997</v>
      </c>
      <c r="T110">
        <v>7</v>
      </c>
      <c r="U110">
        <v>0</v>
      </c>
      <c r="V110">
        <v>0</v>
      </c>
      <c r="W110">
        <v>2</v>
      </c>
      <c r="X110">
        <v>5</v>
      </c>
      <c r="Y110">
        <v>0</v>
      </c>
      <c r="Z110">
        <v>51.64</v>
      </c>
    </row>
    <row r="111" spans="1:26" x14ac:dyDescent="0.25">
      <c r="A111">
        <v>152</v>
      </c>
      <c r="B111">
        <v>53</v>
      </c>
      <c r="C111" t="s">
        <v>21</v>
      </c>
      <c r="D111" t="s">
        <v>119</v>
      </c>
      <c r="E111">
        <v>4000609</v>
      </c>
      <c r="F111">
        <v>0.77300000000000002</v>
      </c>
      <c r="G111">
        <v>4081625</v>
      </c>
      <c r="H111" t="s">
        <v>391</v>
      </c>
      <c r="I111" t="s">
        <v>392</v>
      </c>
      <c r="J111" t="s">
        <v>23</v>
      </c>
      <c r="K111" t="s">
        <v>28</v>
      </c>
      <c r="L111">
        <v>2</v>
      </c>
      <c r="M111">
        <v>3</v>
      </c>
      <c r="N111" t="s">
        <v>1006</v>
      </c>
      <c r="O111" t="s">
        <v>23</v>
      </c>
      <c r="P111">
        <v>3</v>
      </c>
      <c r="Q111">
        <v>4</v>
      </c>
      <c r="R111">
        <v>326915.60013993998</v>
      </c>
      <c r="S111">
        <v>407165.24006312003</v>
      </c>
      <c r="T111">
        <v>10</v>
      </c>
      <c r="U111">
        <v>0</v>
      </c>
      <c r="V111">
        <v>0</v>
      </c>
      <c r="W111">
        <v>1</v>
      </c>
      <c r="X111">
        <v>6</v>
      </c>
      <c r="Y111">
        <v>3</v>
      </c>
      <c r="Z111">
        <v>50.03</v>
      </c>
    </row>
    <row r="112" spans="1:26" x14ac:dyDescent="0.25">
      <c r="A112">
        <v>146</v>
      </c>
      <c r="B112">
        <v>51</v>
      </c>
      <c r="C112" t="s">
        <v>21</v>
      </c>
      <c r="D112" t="s">
        <v>193</v>
      </c>
      <c r="E112">
        <v>4000610</v>
      </c>
      <c r="F112">
        <v>2.1080000000000001</v>
      </c>
      <c r="G112">
        <v>4000616</v>
      </c>
      <c r="H112" t="s">
        <v>497</v>
      </c>
      <c r="I112" t="s">
        <v>498</v>
      </c>
      <c r="J112" t="s">
        <v>23</v>
      </c>
      <c r="K112" t="s">
        <v>23</v>
      </c>
      <c r="L112">
        <v>2</v>
      </c>
      <c r="M112">
        <v>2</v>
      </c>
      <c r="N112" t="s">
        <v>1006</v>
      </c>
      <c r="O112" t="s">
        <v>23</v>
      </c>
      <c r="P112">
        <v>2</v>
      </c>
      <c r="Q112">
        <v>4</v>
      </c>
      <c r="R112">
        <v>336272.92042367999</v>
      </c>
      <c r="S112">
        <v>412434.33977466001</v>
      </c>
      <c r="T112">
        <v>8</v>
      </c>
      <c r="U112">
        <v>0</v>
      </c>
      <c r="V112">
        <v>1</v>
      </c>
      <c r="W112">
        <v>1</v>
      </c>
      <c r="X112">
        <v>1</v>
      </c>
      <c r="Y112">
        <v>5</v>
      </c>
      <c r="Z112">
        <v>50.900000000000006</v>
      </c>
    </row>
    <row r="113" spans="1:26" x14ac:dyDescent="0.25">
      <c r="A113">
        <v>104</v>
      </c>
      <c r="B113">
        <v>36</v>
      </c>
      <c r="C113" t="s">
        <v>21</v>
      </c>
      <c r="D113" t="s">
        <v>48</v>
      </c>
      <c r="E113">
        <v>4000616</v>
      </c>
      <c r="F113">
        <v>2.9279999999999999</v>
      </c>
      <c r="G113">
        <v>4092103</v>
      </c>
      <c r="H113" t="s">
        <v>147</v>
      </c>
      <c r="I113" t="s">
        <v>151</v>
      </c>
      <c r="J113" t="s">
        <v>23</v>
      </c>
      <c r="K113" t="s">
        <v>28</v>
      </c>
      <c r="L113">
        <v>2</v>
      </c>
      <c r="M113">
        <v>3</v>
      </c>
      <c r="N113" t="s">
        <v>1006</v>
      </c>
      <c r="O113" t="s">
        <v>23</v>
      </c>
      <c r="P113">
        <v>3</v>
      </c>
      <c r="Q113">
        <v>4</v>
      </c>
      <c r="R113">
        <v>345901.43009233999</v>
      </c>
      <c r="S113">
        <v>405130.22016646003</v>
      </c>
      <c r="T113">
        <v>17</v>
      </c>
      <c r="U113">
        <v>0</v>
      </c>
      <c r="V113">
        <v>0</v>
      </c>
      <c r="W113">
        <v>0</v>
      </c>
      <c r="X113">
        <v>8</v>
      </c>
      <c r="Y113">
        <v>9</v>
      </c>
      <c r="Z113">
        <v>57.48</v>
      </c>
    </row>
    <row r="114" spans="1:26" x14ac:dyDescent="0.25">
      <c r="A114">
        <v>91</v>
      </c>
      <c r="B114">
        <v>32</v>
      </c>
      <c r="C114" t="s">
        <v>21</v>
      </c>
      <c r="D114" t="s">
        <v>48</v>
      </c>
      <c r="E114">
        <v>4000628</v>
      </c>
      <c r="F114">
        <v>2.0499999999999998</v>
      </c>
      <c r="G114" t="s">
        <v>940</v>
      </c>
      <c r="H114" t="s">
        <v>177</v>
      </c>
      <c r="I114" t="s">
        <v>82</v>
      </c>
      <c r="J114" t="s">
        <v>23</v>
      </c>
      <c r="K114" t="s">
        <v>82</v>
      </c>
      <c r="L114">
        <v>2</v>
      </c>
      <c r="M114">
        <v>13</v>
      </c>
      <c r="N114" t="s">
        <v>1006</v>
      </c>
      <c r="O114" t="s">
        <v>23</v>
      </c>
      <c r="P114">
        <v>2</v>
      </c>
      <c r="Q114">
        <v>4</v>
      </c>
      <c r="R114">
        <v>336425.72982928</v>
      </c>
      <c r="S114">
        <v>398297.20984566998</v>
      </c>
      <c r="T114">
        <v>15</v>
      </c>
      <c r="U114">
        <v>0</v>
      </c>
      <c r="V114">
        <v>0</v>
      </c>
      <c r="W114">
        <v>1</v>
      </c>
      <c r="X114">
        <v>7</v>
      </c>
      <c r="Y114">
        <v>7</v>
      </c>
      <c r="Z114">
        <v>60.089999999999996</v>
      </c>
    </row>
    <row r="115" spans="1:26" x14ac:dyDescent="0.25">
      <c r="A115">
        <v>12</v>
      </c>
      <c r="B115">
        <v>4</v>
      </c>
      <c r="C115" t="s">
        <v>21</v>
      </c>
      <c r="D115" t="s">
        <v>48</v>
      </c>
      <c r="E115">
        <v>4000644</v>
      </c>
      <c r="F115">
        <v>1.8620000000000001</v>
      </c>
      <c r="G115">
        <v>4091421</v>
      </c>
      <c r="H115" t="s">
        <v>68</v>
      </c>
      <c r="I115" t="s">
        <v>69</v>
      </c>
      <c r="J115" t="s">
        <v>23</v>
      </c>
      <c r="K115" t="s">
        <v>28</v>
      </c>
      <c r="L115">
        <v>2</v>
      </c>
      <c r="M115">
        <v>3</v>
      </c>
      <c r="N115" t="s">
        <v>1006</v>
      </c>
      <c r="O115" t="s">
        <v>23</v>
      </c>
      <c r="P115">
        <v>2</v>
      </c>
      <c r="Q115">
        <v>3</v>
      </c>
      <c r="R115">
        <v>342377.57978153002</v>
      </c>
      <c r="S115">
        <v>396582.90002884</v>
      </c>
      <c r="T115">
        <v>24</v>
      </c>
      <c r="U115">
        <v>0</v>
      </c>
      <c r="V115">
        <v>0</v>
      </c>
      <c r="W115">
        <v>2</v>
      </c>
      <c r="X115">
        <v>12</v>
      </c>
      <c r="Y115">
        <v>10</v>
      </c>
      <c r="Z115">
        <v>104.06</v>
      </c>
    </row>
    <row r="116" spans="1:26" x14ac:dyDescent="0.25">
      <c r="A116">
        <v>134</v>
      </c>
      <c r="B116">
        <v>47</v>
      </c>
      <c r="C116" t="s">
        <v>21</v>
      </c>
      <c r="D116" t="s">
        <v>48</v>
      </c>
      <c r="E116">
        <v>4000644</v>
      </c>
      <c r="F116">
        <v>2.81</v>
      </c>
      <c r="G116">
        <v>4000626</v>
      </c>
      <c r="H116" t="s">
        <v>68</v>
      </c>
      <c r="I116" t="s">
        <v>150</v>
      </c>
      <c r="J116" t="s">
        <v>23</v>
      </c>
      <c r="K116" t="s">
        <v>23</v>
      </c>
      <c r="L116">
        <v>2</v>
      </c>
      <c r="M116">
        <v>2</v>
      </c>
      <c r="N116" t="s">
        <v>1006</v>
      </c>
      <c r="O116" t="s">
        <v>23</v>
      </c>
      <c r="P116">
        <v>2</v>
      </c>
      <c r="Q116">
        <v>4</v>
      </c>
      <c r="R116">
        <v>343271.42985784</v>
      </c>
      <c r="S116">
        <v>401608.30025973998</v>
      </c>
      <c r="T116">
        <v>17</v>
      </c>
      <c r="U116">
        <v>0</v>
      </c>
      <c r="V116">
        <v>0</v>
      </c>
      <c r="W116">
        <v>1</v>
      </c>
      <c r="X116">
        <v>5</v>
      </c>
      <c r="Y116">
        <v>11</v>
      </c>
      <c r="Z116">
        <v>51.97</v>
      </c>
    </row>
    <row r="117" spans="1:26" x14ac:dyDescent="0.25">
      <c r="A117">
        <v>177</v>
      </c>
      <c r="B117">
        <v>65</v>
      </c>
      <c r="C117" t="s">
        <v>21</v>
      </c>
      <c r="D117" t="s">
        <v>48</v>
      </c>
      <c r="E117">
        <v>4000644</v>
      </c>
      <c r="F117">
        <v>3.65</v>
      </c>
      <c r="G117">
        <v>4000616</v>
      </c>
      <c r="H117" t="s">
        <v>68</v>
      </c>
      <c r="I117" t="s">
        <v>147</v>
      </c>
      <c r="J117" t="s">
        <v>23</v>
      </c>
      <c r="K117" t="s">
        <v>23</v>
      </c>
      <c r="L117">
        <v>2</v>
      </c>
      <c r="M117">
        <v>2</v>
      </c>
      <c r="N117" t="s">
        <v>1006</v>
      </c>
      <c r="O117" t="s">
        <v>23</v>
      </c>
      <c r="P117">
        <v>2</v>
      </c>
      <c r="Q117">
        <v>4</v>
      </c>
      <c r="R117">
        <v>344044.52991956001</v>
      </c>
      <c r="S117">
        <v>405950.50975502998</v>
      </c>
      <c r="T117">
        <v>17</v>
      </c>
      <c r="U117">
        <v>0</v>
      </c>
      <c r="V117">
        <v>0</v>
      </c>
      <c r="W117">
        <v>1</v>
      </c>
      <c r="X117">
        <v>4</v>
      </c>
      <c r="Y117">
        <v>12</v>
      </c>
      <c r="Z117">
        <v>46.91</v>
      </c>
    </row>
    <row r="118" spans="1:26" x14ac:dyDescent="0.25">
      <c r="A118">
        <v>5</v>
      </c>
      <c r="B118">
        <v>2</v>
      </c>
      <c r="C118" t="s">
        <v>21</v>
      </c>
      <c r="D118" t="s">
        <v>22</v>
      </c>
      <c r="E118">
        <v>4000670</v>
      </c>
      <c r="F118">
        <v>0.32100000000000001</v>
      </c>
      <c r="G118">
        <v>4000673</v>
      </c>
      <c r="H118" t="s">
        <v>19</v>
      </c>
      <c r="I118" t="s">
        <v>47</v>
      </c>
      <c r="J118" t="s">
        <v>23</v>
      </c>
      <c r="K118" t="s">
        <v>23</v>
      </c>
      <c r="L118">
        <v>2</v>
      </c>
      <c r="M118">
        <v>2</v>
      </c>
      <c r="N118" t="s">
        <v>1006</v>
      </c>
      <c r="O118" t="s">
        <v>23</v>
      </c>
      <c r="P118">
        <v>2</v>
      </c>
      <c r="Q118">
        <v>4</v>
      </c>
      <c r="R118">
        <v>352233.64997530001</v>
      </c>
      <c r="S118">
        <v>366842.89989437</v>
      </c>
      <c r="T118">
        <v>37</v>
      </c>
      <c r="U118">
        <v>0</v>
      </c>
      <c r="V118">
        <v>0</v>
      </c>
      <c r="W118">
        <v>3</v>
      </c>
      <c r="X118">
        <v>11</v>
      </c>
      <c r="Y118">
        <v>23</v>
      </c>
      <c r="Z118">
        <v>121.66999999999999</v>
      </c>
    </row>
    <row r="119" spans="1:26" x14ac:dyDescent="0.25">
      <c r="A119">
        <v>76</v>
      </c>
      <c r="B119">
        <v>27</v>
      </c>
      <c r="C119" t="s">
        <v>21</v>
      </c>
      <c r="D119" t="s">
        <v>22</v>
      </c>
      <c r="E119">
        <v>4000670</v>
      </c>
      <c r="F119">
        <v>1.232</v>
      </c>
      <c r="G119">
        <v>4000678</v>
      </c>
      <c r="H119" t="s">
        <v>19</v>
      </c>
      <c r="I119" t="s">
        <v>131</v>
      </c>
      <c r="J119" t="s">
        <v>23</v>
      </c>
      <c r="K119" t="s">
        <v>23</v>
      </c>
      <c r="L119">
        <v>2</v>
      </c>
      <c r="M119">
        <v>2</v>
      </c>
      <c r="N119" t="s">
        <v>1006</v>
      </c>
      <c r="O119" t="s">
        <v>23</v>
      </c>
      <c r="P119">
        <v>2</v>
      </c>
      <c r="Q119">
        <v>4</v>
      </c>
      <c r="R119">
        <v>349790.44030433003</v>
      </c>
      <c r="S119">
        <v>370811.33997262002</v>
      </c>
      <c r="T119">
        <v>19</v>
      </c>
      <c r="U119">
        <v>0</v>
      </c>
      <c r="V119">
        <v>0</v>
      </c>
      <c r="W119">
        <v>1</v>
      </c>
      <c r="X119">
        <v>7</v>
      </c>
      <c r="Y119">
        <v>11</v>
      </c>
      <c r="Z119">
        <v>64.09</v>
      </c>
    </row>
    <row r="120" spans="1:26" x14ac:dyDescent="0.25">
      <c r="A120">
        <v>15</v>
      </c>
      <c r="B120">
        <v>5</v>
      </c>
      <c r="C120" t="s">
        <v>21</v>
      </c>
      <c r="D120" t="s">
        <v>48</v>
      </c>
      <c r="E120">
        <v>4000671</v>
      </c>
      <c r="F120">
        <v>3.032</v>
      </c>
      <c r="G120">
        <v>4000673</v>
      </c>
      <c r="H120" t="s">
        <v>58</v>
      </c>
      <c r="I120" t="s">
        <v>59</v>
      </c>
      <c r="J120" t="s">
        <v>23</v>
      </c>
      <c r="K120" t="s">
        <v>23</v>
      </c>
      <c r="L120">
        <v>2</v>
      </c>
      <c r="M120">
        <v>2</v>
      </c>
      <c r="N120" t="s">
        <v>1006</v>
      </c>
      <c r="O120" t="s">
        <v>23</v>
      </c>
      <c r="P120">
        <v>2</v>
      </c>
      <c r="Q120">
        <v>4</v>
      </c>
      <c r="R120">
        <v>360249.56009777001</v>
      </c>
      <c r="S120">
        <v>382337.14017268002</v>
      </c>
      <c r="T120">
        <v>27</v>
      </c>
      <c r="U120">
        <v>0</v>
      </c>
      <c r="V120">
        <v>0</v>
      </c>
      <c r="W120">
        <v>2</v>
      </c>
      <c r="X120">
        <v>11</v>
      </c>
      <c r="Y120">
        <v>14</v>
      </c>
      <c r="Z120">
        <v>102</v>
      </c>
    </row>
    <row r="121" spans="1:26" x14ac:dyDescent="0.25">
      <c r="A121">
        <v>40</v>
      </c>
      <c r="B121">
        <v>12</v>
      </c>
      <c r="C121" t="s">
        <v>21</v>
      </c>
      <c r="D121" t="s">
        <v>48</v>
      </c>
      <c r="E121">
        <v>4000671</v>
      </c>
      <c r="F121">
        <v>3.9279999999999999</v>
      </c>
      <c r="G121">
        <v>4000675</v>
      </c>
      <c r="H121" t="s">
        <v>58</v>
      </c>
      <c r="I121" t="s">
        <v>412</v>
      </c>
      <c r="J121" t="s">
        <v>23</v>
      </c>
      <c r="K121" t="s">
        <v>23</v>
      </c>
      <c r="L121">
        <v>2</v>
      </c>
      <c r="M121">
        <v>2</v>
      </c>
      <c r="N121" t="s">
        <v>1006</v>
      </c>
      <c r="O121" t="s">
        <v>23</v>
      </c>
      <c r="P121">
        <v>2</v>
      </c>
      <c r="Q121">
        <v>4</v>
      </c>
      <c r="R121">
        <v>364092.94972208003</v>
      </c>
      <c r="S121">
        <v>379577.86980227998</v>
      </c>
      <c r="T121">
        <v>9</v>
      </c>
      <c r="U121">
        <v>0</v>
      </c>
      <c r="V121">
        <v>2</v>
      </c>
      <c r="W121">
        <v>0</v>
      </c>
      <c r="X121">
        <v>2</v>
      </c>
      <c r="Y121">
        <v>5</v>
      </c>
      <c r="Z121">
        <v>75.460000000000008</v>
      </c>
    </row>
    <row r="122" spans="1:26" x14ac:dyDescent="0.25">
      <c r="A122">
        <v>173</v>
      </c>
      <c r="B122">
        <v>62</v>
      </c>
      <c r="C122" t="s">
        <v>21</v>
      </c>
      <c r="D122" t="s">
        <v>22</v>
      </c>
      <c r="E122">
        <v>4000671</v>
      </c>
      <c r="F122">
        <v>6.1529999999999996</v>
      </c>
      <c r="G122">
        <v>4000685</v>
      </c>
      <c r="H122" t="s">
        <v>58</v>
      </c>
      <c r="I122" t="s">
        <v>438</v>
      </c>
      <c r="J122" t="s">
        <v>23</v>
      </c>
      <c r="K122" t="s">
        <v>23</v>
      </c>
      <c r="L122">
        <v>2</v>
      </c>
      <c r="M122">
        <v>2</v>
      </c>
      <c r="N122" t="s">
        <v>1006</v>
      </c>
      <c r="O122" t="s">
        <v>23</v>
      </c>
      <c r="P122">
        <v>2</v>
      </c>
      <c r="Q122">
        <v>3</v>
      </c>
      <c r="R122">
        <v>373620.05012492999</v>
      </c>
      <c r="S122">
        <v>372722.44995162002</v>
      </c>
      <c r="T122">
        <v>9</v>
      </c>
      <c r="U122">
        <v>0</v>
      </c>
      <c r="V122">
        <v>1</v>
      </c>
      <c r="W122">
        <v>0</v>
      </c>
      <c r="X122">
        <v>2</v>
      </c>
      <c r="Y122">
        <v>6</v>
      </c>
      <c r="Z122">
        <v>47.29</v>
      </c>
    </row>
    <row r="123" spans="1:26" x14ac:dyDescent="0.25">
      <c r="A123">
        <v>37</v>
      </c>
      <c r="B123">
        <v>11</v>
      </c>
      <c r="C123" t="s">
        <v>21</v>
      </c>
      <c r="D123" t="s">
        <v>22</v>
      </c>
      <c r="E123">
        <v>4000673</v>
      </c>
      <c r="F123">
        <v>5.9989999999999997</v>
      </c>
      <c r="G123">
        <v>4341407</v>
      </c>
      <c r="H123" t="s">
        <v>47</v>
      </c>
      <c r="I123" t="s">
        <v>130</v>
      </c>
      <c r="J123" t="s">
        <v>23</v>
      </c>
      <c r="K123" t="s">
        <v>28</v>
      </c>
      <c r="L123">
        <v>2</v>
      </c>
      <c r="M123">
        <v>3</v>
      </c>
      <c r="N123" t="s">
        <v>1006</v>
      </c>
      <c r="O123" t="s">
        <v>23</v>
      </c>
      <c r="P123">
        <v>3</v>
      </c>
      <c r="Q123">
        <v>4</v>
      </c>
      <c r="R123">
        <v>354713.39999315998</v>
      </c>
      <c r="S123">
        <v>369734.12007791002</v>
      </c>
      <c r="T123">
        <v>19</v>
      </c>
      <c r="U123">
        <v>0</v>
      </c>
      <c r="V123">
        <v>1</v>
      </c>
      <c r="W123">
        <v>0</v>
      </c>
      <c r="X123">
        <v>6</v>
      </c>
      <c r="Y123">
        <v>12</v>
      </c>
      <c r="Z123">
        <v>77.53</v>
      </c>
    </row>
    <row r="124" spans="1:26" x14ac:dyDescent="0.25">
      <c r="A124">
        <v>61</v>
      </c>
      <c r="B124">
        <v>20</v>
      </c>
      <c r="C124" t="s">
        <v>21</v>
      </c>
      <c r="D124" t="s">
        <v>48</v>
      </c>
      <c r="E124">
        <v>4000673</v>
      </c>
      <c r="F124">
        <v>10.3</v>
      </c>
      <c r="G124">
        <v>4000674</v>
      </c>
      <c r="H124" t="s">
        <v>59</v>
      </c>
      <c r="I124" t="s">
        <v>81</v>
      </c>
      <c r="J124" t="s">
        <v>23</v>
      </c>
      <c r="K124" t="s">
        <v>23</v>
      </c>
      <c r="L124">
        <v>2</v>
      </c>
      <c r="M124">
        <v>2</v>
      </c>
      <c r="N124" t="s">
        <v>1006</v>
      </c>
      <c r="O124" t="s">
        <v>23</v>
      </c>
      <c r="P124">
        <v>2</v>
      </c>
      <c r="Q124">
        <v>4</v>
      </c>
      <c r="R124">
        <v>361298.35036575003</v>
      </c>
      <c r="S124">
        <v>390755.3598945</v>
      </c>
      <c r="T124">
        <v>23</v>
      </c>
      <c r="U124">
        <v>0</v>
      </c>
      <c r="V124">
        <v>0</v>
      </c>
      <c r="W124">
        <v>1</v>
      </c>
      <c r="X124">
        <v>7</v>
      </c>
      <c r="Y124">
        <v>15</v>
      </c>
      <c r="Z124">
        <v>68.09</v>
      </c>
    </row>
    <row r="125" spans="1:26" x14ac:dyDescent="0.25">
      <c r="A125">
        <v>71</v>
      </c>
      <c r="B125">
        <v>23</v>
      </c>
      <c r="C125" t="s">
        <v>21</v>
      </c>
      <c r="D125" t="s">
        <v>87</v>
      </c>
      <c r="E125">
        <v>4000673</v>
      </c>
      <c r="F125">
        <v>1.32</v>
      </c>
      <c r="G125">
        <v>4000706</v>
      </c>
      <c r="H125" t="s">
        <v>101</v>
      </c>
      <c r="I125" t="s">
        <v>102</v>
      </c>
      <c r="J125" t="s">
        <v>23</v>
      </c>
      <c r="K125" t="s">
        <v>23</v>
      </c>
      <c r="L125">
        <v>2</v>
      </c>
      <c r="M125">
        <v>2</v>
      </c>
      <c r="N125" t="s">
        <v>1006</v>
      </c>
      <c r="O125" t="s">
        <v>23</v>
      </c>
      <c r="P125">
        <v>2</v>
      </c>
      <c r="Q125">
        <v>4</v>
      </c>
      <c r="R125">
        <v>342142.48981676</v>
      </c>
      <c r="S125">
        <v>349500.63023308001</v>
      </c>
      <c r="T125">
        <v>21</v>
      </c>
      <c r="U125">
        <v>0</v>
      </c>
      <c r="V125">
        <v>0</v>
      </c>
      <c r="W125">
        <v>2</v>
      </c>
      <c r="X125">
        <v>5</v>
      </c>
      <c r="Y125">
        <v>14</v>
      </c>
      <c r="Z125">
        <v>65.64</v>
      </c>
    </row>
    <row r="126" spans="1:26" x14ac:dyDescent="0.25">
      <c r="A126">
        <v>185</v>
      </c>
      <c r="B126">
        <v>66</v>
      </c>
      <c r="C126" t="s">
        <v>21</v>
      </c>
      <c r="D126" t="s">
        <v>116</v>
      </c>
      <c r="E126">
        <v>4000673</v>
      </c>
      <c r="F126">
        <v>3.09</v>
      </c>
      <c r="G126">
        <v>4000683</v>
      </c>
      <c r="H126" t="s">
        <v>86</v>
      </c>
      <c r="I126" t="s">
        <v>346</v>
      </c>
      <c r="J126" t="s">
        <v>23</v>
      </c>
      <c r="K126" t="s">
        <v>23</v>
      </c>
      <c r="L126">
        <v>2</v>
      </c>
      <c r="M126">
        <v>2</v>
      </c>
      <c r="N126" t="s">
        <v>1006</v>
      </c>
      <c r="O126" t="s">
        <v>23</v>
      </c>
      <c r="P126">
        <v>2</v>
      </c>
      <c r="Q126">
        <v>4</v>
      </c>
      <c r="R126">
        <v>346485.56993724999</v>
      </c>
      <c r="S126">
        <v>356960.86036741</v>
      </c>
      <c r="T126">
        <v>10</v>
      </c>
      <c r="U126">
        <v>0</v>
      </c>
      <c r="V126">
        <v>0</v>
      </c>
      <c r="W126">
        <v>0</v>
      </c>
      <c r="X126">
        <v>7</v>
      </c>
      <c r="Y126">
        <v>3</v>
      </c>
      <c r="Z126">
        <v>45.419999999999995</v>
      </c>
    </row>
    <row r="127" spans="1:26" x14ac:dyDescent="0.25">
      <c r="A127">
        <v>191</v>
      </c>
      <c r="B127">
        <v>68</v>
      </c>
      <c r="C127" t="s">
        <v>21</v>
      </c>
      <c r="D127" t="s">
        <v>22</v>
      </c>
      <c r="E127">
        <v>4000673</v>
      </c>
      <c r="F127">
        <v>6.7469999999999999</v>
      </c>
      <c r="G127">
        <v>4341341</v>
      </c>
      <c r="H127" t="s">
        <v>47</v>
      </c>
      <c r="I127" t="s">
        <v>349</v>
      </c>
      <c r="J127" t="s">
        <v>23</v>
      </c>
      <c r="K127" t="s">
        <v>28</v>
      </c>
      <c r="L127">
        <v>2</v>
      </c>
      <c r="M127">
        <v>3</v>
      </c>
      <c r="N127" t="s">
        <v>1006</v>
      </c>
      <c r="O127" t="s">
        <v>23</v>
      </c>
      <c r="P127">
        <v>2</v>
      </c>
      <c r="Q127">
        <v>3</v>
      </c>
      <c r="R127">
        <v>357306.10024300002</v>
      </c>
      <c r="S127">
        <v>372727.83003532002</v>
      </c>
      <c r="T127">
        <v>10</v>
      </c>
      <c r="U127">
        <v>0</v>
      </c>
      <c r="V127">
        <v>0</v>
      </c>
      <c r="W127">
        <v>1</v>
      </c>
      <c r="X127">
        <v>5</v>
      </c>
      <c r="Y127">
        <v>4</v>
      </c>
      <c r="Z127">
        <v>44.97</v>
      </c>
    </row>
    <row r="128" spans="1:26" x14ac:dyDescent="0.25">
      <c r="A128">
        <v>175</v>
      </c>
      <c r="B128">
        <v>63</v>
      </c>
      <c r="C128" t="s">
        <v>21</v>
      </c>
      <c r="D128" t="s">
        <v>289</v>
      </c>
      <c r="E128">
        <v>4000687</v>
      </c>
      <c r="F128">
        <v>3.3149999999999999</v>
      </c>
      <c r="G128">
        <v>4000703</v>
      </c>
      <c r="H128" t="s">
        <v>287</v>
      </c>
      <c r="I128" t="s">
        <v>288</v>
      </c>
      <c r="J128" t="s">
        <v>23</v>
      </c>
      <c r="K128" t="s">
        <v>23</v>
      </c>
      <c r="L128">
        <v>2</v>
      </c>
      <c r="M128">
        <v>2</v>
      </c>
      <c r="N128" t="s">
        <v>1006</v>
      </c>
      <c r="O128" t="s">
        <v>23</v>
      </c>
      <c r="P128">
        <v>2</v>
      </c>
      <c r="Q128">
        <v>4</v>
      </c>
      <c r="R128">
        <v>353882.63008100999</v>
      </c>
      <c r="S128">
        <v>346762.17022335</v>
      </c>
      <c r="T128">
        <v>12</v>
      </c>
      <c r="U128">
        <v>0</v>
      </c>
      <c r="V128">
        <v>0</v>
      </c>
      <c r="W128">
        <v>1</v>
      </c>
      <c r="X128">
        <v>5</v>
      </c>
      <c r="Y128">
        <v>6</v>
      </c>
      <c r="Z128">
        <v>46.97</v>
      </c>
    </row>
    <row r="129" spans="1:26" x14ac:dyDescent="0.25">
      <c r="A129">
        <v>46</v>
      </c>
      <c r="B129">
        <v>14</v>
      </c>
      <c r="C129" t="s">
        <v>21</v>
      </c>
      <c r="D129" t="s">
        <v>87</v>
      </c>
      <c r="E129">
        <v>4000689</v>
      </c>
      <c r="F129">
        <v>1.6559999999999999</v>
      </c>
      <c r="G129">
        <v>4000704</v>
      </c>
      <c r="H129" t="s">
        <v>178</v>
      </c>
      <c r="I129" t="s">
        <v>140</v>
      </c>
      <c r="J129" t="s">
        <v>23</v>
      </c>
      <c r="K129" t="s">
        <v>23</v>
      </c>
      <c r="L129">
        <v>2</v>
      </c>
      <c r="M129">
        <v>2</v>
      </c>
      <c r="N129" t="s">
        <v>1006</v>
      </c>
      <c r="O129" t="s">
        <v>23</v>
      </c>
      <c r="P129">
        <v>2</v>
      </c>
      <c r="Q129">
        <v>4</v>
      </c>
      <c r="R129">
        <v>352915.08002692001</v>
      </c>
      <c r="S129">
        <v>332087.60975050001</v>
      </c>
      <c r="T129">
        <v>15</v>
      </c>
      <c r="U129">
        <v>0</v>
      </c>
      <c r="V129">
        <v>0</v>
      </c>
      <c r="W129">
        <v>3</v>
      </c>
      <c r="X129">
        <v>6</v>
      </c>
      <c r="Y129">
        <v>6</v>
      </c>
      <c r="Z129">
        <v>74.37</v>
      </c>
    </row>
    <row r="130" spans="1:26" x14ac:dyDescent="0.25">
      <c r="A130">
        <v>75</v>
      </c>
      <c r="B130">
        <v>26</v>
      </c>
      <c r="C130" t="s">
        <v>21</v>
      </c>
      <c r="D130" t="s">
        <v>90</v>
      </c>
      <c r="E130">
        <v>4000689</v>
      </c>
      <c r="F130">
        <v>1.0580000000000001</v>
      </c>
      <c r="G130">
        <v>4000705</v>
      </c>
      <c r="H130" t="s">
        <v>178</v>
      </c>
      <c r="I130" t="s">
        <v>123</v>
      </c>
      <c r="J130" t="s">
        <v>23</v>
      </c>
      <c r="K130" t="s">
        <v>23</v>
      </c>
      <c r="L130">
        <v>2</v>
      </c>
      <c r="M130">
        <v>2</v>
      </c>
      <c r="N130" t="s">
        <v>1006</v>
      </c>
      <c r="O130" t="s">
        <v>23</v>
      </c>
      <c r="P130">
        <v>2</v>
      </c>
      <c r="Q130">
        <v>4</v>
      </c>
      <c r="R130">
        <v>350817.41009641002</v>
      </c>
      <c r="S130">
        <v>329731.22982811002</v>
      </c>
      <c r="T130">
        <v>15</v>
      </c>
      <c r="U130">
        <v>0</v>
      </c>
      <c r="V130">
        <v>0</v>
      </c>
      <c r="W130">
        <v>3</v>
      </c>
      <c r="X130">
        <v>4</v>
      </c>
      <c r="Y130">
        <v>8</v>
      </c>
      <c r="Z130">
        <v>64.25</v>
      </c>
    </row>
    <row r="131" spans="1:26" x14ac:dyDescent="0.25">
      <c r="A131">
        <v>154</v>
      </c>
      <c r="B131">
        <v>55</v>
      </c>
      <c r="C131" t="s">
        <v>21</v>
      </c>
      <c r="D131" t="s">
        <v>176</v>
      </c>
      <c r="E131">
        <v>4000689</v>
      </c>
      <c r="F131">
        <v>5.4290000000000003</v>
      </c>
      <c r="G131">
        <v>4000691</v>
      </c>
      <c r="H131" t="s">
        <v>178</v>
      </c>
      <c r="I131" t="s">
        <v>104</v>
      </c>
      <c r="J131" t="s">
        <v>23</v>
      </c>
      <c r="K131" t="s">
        <v>23</v>
      </c>
      <c r="L131">
        <v>2</v>
      </c>
      <c r="M131">
        <v>2</v>
      </c>
      <c r="N131" t="s">
        <v>1006</v>
      </c>
      <c r="O131" t="s">
        <v>23</v>
      </c>
      <c r="P131">
        <v>2</v>
      </c>
      <c r="Q131">
        <v>4</v>
      </c>
      <c r="R131">
        <v>366274.65009931999</v>
      </c>
      <c r="S131">
        <v>346855.97015582002</v>
      </c>
      <c r="T131">
        <v>7</v>
      </c>
      <c r="U131">
        <v>1</v>
      </c>
      <c r="V131">
        <v>0</v>
      </c>
      <c r="W131">
        <v>1</v>
      </c>
      <c r="X131">
        <v>1</v>
      </c>
      <c r="Y131">
        <v>4</v>
      </c>
      <c r="Z131">
        <v>49.900000000000006</v>
      </c>
    </row>
    <row r="132" spans="1:26" x14ac:dyDescent="0.25">
      <c r="A132">
        <v>171</v>
      </c>
      <c r="B132">
        <v>61</v>
      </c>
      <c r="C132" t="s">
        <v>21</v>
      </c>
      <c r="D132" t="s">
        <v>90</v>
      </c>
      <c r="E132">
        <v>4000689</v>
      </c>
      <c r="F132">
        <v>5.4290000000000003</v>
      </c>
      <c r="G132">
        <v>4000691</v>
      </c>
      <c r="H132" t="s">
        <v>178</v>
      </c>
      <c r="I132" t="s">
        <v>104</v>
      </c>
      <c r="J132" t="s">
        <v>23</v>
      </c>
      <c r="K132" t="s">
        <v>23</v>
      </c>
      <c r="L132">
        <v>2</v>
      </c>
      <c r="M132">
        <v>2</v>
      </c>
      <c r="N132" t="s">
        <v>1006</v>
      </c>
      <c r="O132" t="s">
        <v>23</v>
      </c>
      <c r="P132">
        <v>2</v>
      </c>
      <c r="Q132">
        <v>4</v>
      </c>
      <c r="R132">
        <v>366274.65009931999</v>
      </c>
      <c r="S132">
        <v>346855.97015582002</v>
      </c>
      <c r="T132">
        <v>13</v>
      </c>
      <c r="U132">
        <v>0</v>
      </c>
      <c r="V132">
        <v>0</v>
      </c>
      <c r="W132">
        <v>2</v>
      </c>
      <c r="X132">
        <v>3</v>
      </c>
      <c r="Y132">
        <v>8</v>
      </c>
      <c r="Z132">
        <v>47.519999999999996</v>
      </c>
    </row>
    <row r="133" spans="1:26" x14ac:dyDescent="0.25">
      <c r="A133">
        <v>186</v>
      </c>
      <c r="B133">
        <v>67</v>
      </c>
      <c r="C133" t="s">
        <v>21</v>
      </c>
      <c r="D133" t="s">
        <v>87</v>
      </c>
      <c r="E133">
        <v>4000689</v>
      </c>
      <c r="F133">
        <v>1.0580000000000001</v>
      </c>
      <c r="G133">
        <v>4000705</v>
      </c>
      <c r="H133" t="s">
        <v>178</v>
      </c>
      <c r="I133" t="s">
        <v>123</v>
      </c>
      <c r="J133" t="s">
        <v>23</v>
      </c>
      <c r="K133" t="s">
        <v>23</v>
      </c>
      <c r="L133">
        <v>2</v>
      </c>
      <c r="M133">
        <v>2</v>
      </c>
      <c r="N133" t="s">
        <v>1006</v>
      </c>
      <c r="O133" t="s">
        <v>23</v>
      </c>
      <c r="P133">
        <v>2</v>
      </c>
      <c r="Q133">
        <v>4</v>
      </c>
      <c r="R133">
        <v>350817.41009641002</v>
      </c>
      <c r="S133">
        <v>329731.22982811002</v>
      </c>
      <c r="T133">
        <v>15</v>
      </c>
      <c r="U133">
        <v>0</v>
      </c>
      <c r="V133">
        <v>0</v>
      </c>
      <c r="W133">
        <v>0</v>
      </c>
      <c r="X133">
        <v>6</v>
      </c>
      <c r="Y133">
        <v>9</v>
      </c>
      <c r="Z133">
        <v>45.36</v>
      </c>
    </row>
    <row r="134" spans="1:26" x14ac:dyDescent="0.25">
      <c r="A134">
        <v>92</v>
      </c>
      <c r="B134">
        <v>33</v>
      </c>
      <c r="C134" t="s">
        <v>21</v>
      </c>
      <c r="D134" t="s">
        <v>116</v>
      </c>
      <c r="E134">
        <v>4000702</v>
      </c>
      <c r="F134">
        <v>2.5</v>
      </c>
      <c r="G134">
        <v>4000699</v>
      </c>
      <c r="H134" t="s">
        <v>53</v>
      </c>
      <c r="I134" t="s">
        <v>115</v>
      </c>
      <c r="J134" t="s">
        <v>23</v>
      </c>
      <c r="K134" t="s">
        <v>23</v>
      </c>
      <c r="L134">
        <v>2</v>
      </c>
      <c r="M134">
        <v>2</v>
      </c>
      <c r="N134" t="s">
        <v>1006</v>
      </c>
      <c r="O134" t="s">
        <v>23</v>
      </c>
      <c r="P134">
        <v>3</v>
      </c>
      <c r="Q134">
        <v>4</v>
      </c>
      <c r="R134">
        <v>360742.39010193001</v>
      </c>
      <c r="S134">
        <v>357983.78969847999</v>
      </c>
      <c r="T134">
        <v>20</v>
      </c>
      <c r="U134">
        <v>0</v>
      </c>
      <c r="V134">
        <v>0</v>
      </c>
      <c r="W134">
        <v>1</v>
      </c>
      <c r="X134">
        <v>6</v>
      </c>
      <c r="Y134">
        <v>13</v>
      </c>
      <c r="Z134">
        <v>60.03</v>
      </c>
    </row>
    <row r="135" spans="1:26" x14ac:dyDescent="0.25">
      <c r="A135">
        <v>141</v>
      </c>
      <c r="B135">
        <v>50</v>
      </c>
      <c r="C135" t="s">
        <v>21</v>
      </c>
      <c r="D135" t="s">
        <v>87</v>
      </c>
      <c r="E135">
        <v>4000703</v>
      </c>
      <c r="F135">
        <v>0</v>
      </c>
      <c r="G135">
        <v>4000706</v>
      </c>
      <c r="H135" t="s">
        <v>310</v>
      </c>
      <c r="I135" t="s">
        <v>89</v>
      </c>
      <c r="J135" t="s">
        <v>23</v>
      </c>
      <c r="K135" t="s">
        <v>23</v>
      </c>
      <c r="L135">
        <v>2</v>
      </c>
      <c r="M135">
        <v>2</v>
      </c>
      <c r="N135" t="s">
        <v>1006</v>
      </c>
      <c r="O135" t="s">
        <v>23</v>
      </c>
      <c r="P135">
        <v>3</v>
      </c>
      <c r="Q135">
        <v>4</v>
      </c>
      <c r="R135">
        <v>349794.11973226001</v>
      </c>
      <c r="S135">
        <v>342777.25995471003</v>
      </c>
      <c r="T135">
        <v>11</v>
      </c>
      <c r="U135">
        <v>0</v>
      </c>
      <c r="V135">
        <v>0</v>
      </c>
      <c r="W135">
        <v>1</v>
      </c>
      <c r="X135">
        <v>6</v>
      </c>
      <c r="Y135">
        <v>4</v>
      </c>
      <c r="Z135">
        <v>51.03</v>
      </c>
    </row>
    <row r="136" spans="1:26" x14ac:dyDescent="0.25">
      <c r="A136">
        <v>169</v>
      </c>
      <c r="B136">
        <v>60</v>
      </c>
      <c r="C136" t="s">
        <v>21</v>
      </c>
      <c r="D136" t="s">
        <v>289</v>
      </c>
      <c r="E136">
        <v>4000703</v>
      </c>
      <c r="F136">
        <v>0.82399999999999995</v>
      </c>
      <c r="G136">
        <v>4281047</v>
      </c>
      <c r="H136" t="s">
        <v>310</v>
      </c>
      <c r="I136" t="s">
        <v>852</v>
      </c>
      <c r="J136" t="s">
        <v>23</v>
      </c>
      <c r="K136" t="s">
        <v>28</v>
      </c>
      <c r="L136">
        <v>2</v>
      </c>
      <c r="M136">
        <v>3</v>
      </c>
      <c r="N136" t="s">
        <v>1006</v>
      </c>
      <c r="O136" t="s">
        <v>23</v>
      </c>
      <c r="P136">
        <v>2</v>
      </c>
      <c r="Q136">
        <v>4</v>
      </c>
      <c r="R136">
        <v>352942.79967952002</v>
      </c>
      <c r="S136">
        <v>345640.42968261999</v>
      </c>
      <c r="T136">
        <v>5</v>
      </c>
      <c r="U136">
        <v>0</v>
      </c>
      <c r="V136">
        <v>1</v>
      </c>
      <c r="W136">
        <v>1</v>
      </c>
      <c r="X136">
        <v>1</v>
      </c>
      <c r="Y136">
        <v>2</v>
      </c>
      <c r="Z136">
        <v>47.900000000000006</v>
      </c>
    </row>
    <row r="137" spans="1:26" x14ac:dyDescent="0.25">
      <c r="A137">
        <v>23</v>
      </c>
      <c r="B137">
        <v>7</v>
      </c>
      <c r="C137" t="s">
        <v>21</v>
      </c>
      <c r="D137" t="s">
        <v>90</v>
      </c>
      <c r="E137">
        <v>4000705</v>
      </c>
      <c r="F137">
        <v>1.929</v>
      </c>
      <c r="G137" t="s">
        <v>935</v>
      </c>
      <c r="H137" t="s">
        <v>123</v>
      </c>
      <c r="I137" t="s">
        <v>88</v>
      </c>
      <c r="J137" t="s">
        <v>23</v>
      </c>
      <c r="K137" t="s">
        <v>23</v>
      </c>
      <c r="L137">
        <v>2</v>
      </c>
      <c r="M137">
        <v>2</v>
      </c>
      <c r="N137" t="s">
        <v>1006</v>
      </c>
      <c r="O137" t="s">
        <v>23</v>
      </c>
      <c r="P137">
        <v>2</v>
      </c>
      <c r="Q137">
        <v>4</v>
      </c>
      <c r="R137">
        <v>360058.05019287998</v>
      </c>
      <c r="S137">
        <v>322209.60982080997</v>
      </c>
      <c r="T137">
        <v>20</v>
      </c>
      <c r="U137">
        <v>0</v>
      </c>
      <c r="V137">
        <v>0</v>
      </c>
      <c r="W137">
        <v>4</v>
      </c>
      <c r="X137">
        <v>6</v>
      </c>
      <c r="Y137">
        <v>10</v>
      </c>
      <c r="Z137">
        <v>89.039999999999992</v>
      </c>
    </row>
    <row r="138" spans="1:26" x14ac:dyDescent="0.25">
      <c r="A138">
        <v>33</v>
      </c>
      <c r="B138">
        <v>9</v>
      </c>
      <c r="C138" t="s">
        <v>21</v>
      </c>
      <c r="D138" t="s">
        <v>90</v>
      </c>
      <c r="E138">
        <v>4000705</v>
      </c>
      <c r="F138">
        <v>2.2370000000000001</v>
      </c>
      <c r="G138">
        <v>4361069</v>
      </c>
      <c r="H138" t="s">
        <v>123</v>
      </c>
      <c r="I138" t="s">
        <v>238</v>
      </c>
      <c r="J138" t="s">
        <v>23</v>
      </c>
      <c r="K138" t="s">
        <v>28</v>
      </c>
      <c r="L138">
        <v>2</v>
      </c>
      <c r="M138">
        <v>3</v>
      </c>
      <c r="N138" t="s">
        <v>1006</v>
      </c>
      <c r="O138" t="s">
        <v>23</v>
      </c>
      <c r="P138">
        <v>2</v>
      </c>
      <c r="Q138">
        <v>4</v>
      </c>
      <c r="R138">
        <v>358793.52971064998</v>
      </c>
      <c r="S138">
        <v>323233.90986835002</v>
      </c>
      <c r="T138">
        <v>13</v>
      </c>
      <c r="U138">
        <v>1</v>
      </c>
      <c r="V138">
        <v>0</v>
      </c>
      <c r="W138">
        <v>1</v>
      </c>
      <c r="X138">
        <v>6</v>
      </c>
      <c r="Y138">
        <v>5</v>
      </c>
      <c r="Z138">
        <v>81.2</v>
      </c>
    </row>
    <row r="139" spans="1:26" x14ac:dyDescent="0.25">
      <c r="A139">
        <v>126</v>
      </c>
      <c r="B139">
        <v>45</v>
      </c>
      <c r="C139" t="s">
        <v>21</v>
      </c>
      <c r="D139" t="s">
        <v>90</v>
      </c>
      <c r="E139">
        <v>4000705</v>
      </c>
      <c r="F139">
        <v>3.34</v>
      </c>
      <c r="G139">
        <v>4000704</v>
      </c>
      <c r="H139" t="s">
        <v>123</v>
      </c>
      <c r="I139" t="s">
        <v>140</v>
      </c>
      <c r="J139" t="s">
        <v>23</v>
      </c>
      <c r="K139" t="s">
        <v>23</v>
      </c>
      <c r="L139">
        <v>2</v>
      </c>
      <c r="M139">
        <v>2</v>
      </c>
      <c r="N139" t="s">
        <v>1006</v>
      </c>
      <c r="O139" t="s">
        <v>23</v>
      </c>
      <c r="P139">
        <v>3</v>
      </c>
      <c r="Q139">
        <v>4</v>
      </c>
      <c r="R139">
        <v>354256.83999294997</v>
      </c>
      <c r="S139">
        <v>326918.84009228001</v>
      </c>
      <c r="T139">
        <v>13</v>
      </c>
      <c r="U139">
        <v>0</v>
      </c>
      <c r="V139">
        <v>0</v>
      </c>
      <c r="W139">
        <v>1</v>
      </c>
      <c r="X139">
        <v>6</v>
      </c>
      <c r="Y139">
        <v>6</v>
      </c>
      <c r="Z139">
        <v>53.03</v>
      </c>
    </row>
    <row r="140" spans="1:26" x14ac:dyDescent="0.25">
      <c r="A140">
        <v>108</v>
      </c>
      <c r="B140">
        <v>38</v>
      </c>
      <c r="C140" t="s">
        <v>21</v>
      </c>
      <c r="D140" t="s">
        <v>119</v>
      </c>
      <c r="E140">
        <v>4081198</v>
      </c>
      <c r="F140">
        <v>0.32600000000000001</v>
      </c>
      <c r="G140">
        <v>4081449</v>
      </c>
      <c r="H140" t="s">
        <v>298</v>
      </c>
      <c r="I140" t="s">
        <v>299</v>
      </c>
      <c r="J140" t="s">
        <v>28</v>
      </c>
      <c r="K140" t="s">
        <v>28</v>
      </c>
      <c r="L140">
        <v>3</v>
      </c>
      <c r="M140">
        <v>3</v>
      </c>
      <c r="N140" t="s">
        <v>1006</v>
      </c>
      <c r="O140" t="s">
        <v>28</v>
      </c>
      <c r="P140">
        <v>2</v>
      </c>
      <c r="Q140">
        <v>4</v>
      </c>
      <c r="R140">
        <v>322154.95029508002</v>
      </c>
      <c r="S140">
        <v>399873.12998675997</v>
      </c>
      <c r="T140">
        <v>11</v>
      </c>
      <c r="U140">
        <v>0</v>
      </c>
      <c r="V140">
        <v>0</v>
      </c>
      <c r="W140">
        <v>3</v>
      </c>
      <c r="X140">
        <v>3</v>
      </c>
      <c r="Y140">
        <v>5</v>
      </c>
      <c r="Z140">
        <v>55.19</v>
      </c>
    </row>
    <row r="141" spans="1:26" x14ac:dyDescent="0.25">
      <c r="A141">
        <v>160</v>
      </c>
      <c r="B141">
        <v>58</v>
      </c>
      <c r="C141" t="s">
        <v>21</v>
      </c>
      <c r="D141" t="s">
        <v>119</v>
      </c>
      <c r="E141">
        <v>4081314</v>
      </c>
      <c r="F141">
        <v>0.182</v>
      </c>
      <c r="G141">
        <v>4271318</v>
      </c>
      <c r="H141" t="s">
        <v>396</v>
      </c>
      <c r="I141" t="s">
        <v>397</v>
      </c>
      <c r="J141" t="s">
        <v>28</v>
      </c>
      <c r="K141" t="s">
        <v>28</v>
      </c>
      <c r="L141">
        <v>3</v>
      </c>
      <c r="M141">
        <v>3</v>
      </c>
      <c r="N141" t="s">
        <v>1006</v>
      </c>
      <c r="O141" t="s">
        <v>28</v>
      </c>
      <c r="P141">
        <v>2</v>
      </c>
      <c r="Q141">
        <v>4</v>
      </c>
      <c r="R141">
        <v>326224.91019472003</v>
      </c>
      <c r="S141">
        <v>404162.04996466002</v>
      </c>
      <c r="T141">
        <v>9</v>
      </c>
      <c r="U141">
        <v>0</v>
      </c>
      <c r="V141">
        <v>0</v>
      </c>
      <c r="W141">
        <v>1</v>
      </c>
      <c r="X141">
        <v>6</v>
      </c>
      <c r="Y141">
        <v>2</v>
      </c>
      <c r="Z141">
        <v>49.03</v>
      </c>
    </row>
    <row r="142" spans="1:26" x14ac:dyDescent="0.25">
      <c r="A142">
        <v>16</v>
      </c>
      <c r="B142">
        <v>6</v>
      </c>
      <c r="C142" t="s">
        <v>21</v>
      </c>
      <c r="D142" t="s">
        <v>119</v>
      </c>
      <c r="E142">
        <v>4081588</v>
      </c>
      <c r="F142">
        <v>0.24099999999999999</v>
      </c>
      <c r="G142">
        <v>4081501</v>
      </c>
      <c r="H142" t="s">
        <v>117</v>
      </c>
      <c r="I142" t="s">
        <v>118</v>
      </c>
      <c r="J142" t="s">
        <v>28</v>
      </c>
      <c r="K142" t="s">
        <v>28</v>
      </c>
      <c r="L142">
        <v>3</v>
      </c>
      <c r="M142">
        <v>3</v>
      </c>
      <c r="N142" t="s">
        <v>1006</v>
      </c>
      <c r="O142" t="s">
        <v>28</v>
      </c>
      <c r="P142">
        <v>3</v>
      </c>
      <c r="Q142">
        <v>4</v>
      </c>
      <c r="R142">
        <v>320988.33023453999</v>
      </c>
      <c r="S142">
        <v>404461.00002867001</v>
      </c>
      <c r="T142">
        <v>20</v>
      </c>
      <c r="U142">
        <v>0</v>
      </c>
      <c r="V142">
        <v>0</v>
      </c>
      <c r="W142">
        <v>1</v>
      </c>
      <c r="X142">
        <v>14</v>
      </c>
      <c r="Y142">
        <v>5</v>
      </c>
      <c r="Z142">
        <v>100.50999999999999</v>
      </c>
    </row>
    <row r="143" spans="1:26" x14ac:dyDescent="0.25">
      <c r="A143">
        <v>60</v>
      </c>
      <c r="B143">
        <v>19</v>
      </c>
      <c r="C143" t="s">
        <v>21</v>
      </c>
      <c r="D143" t="s">
        <v>119</v>
      </c>
      <c r="E143">
        <v>4081607</v>
      </c>
      <c r="F143">
        <v>0.433</v>
      </c>
      <c r="G143">
        <v>4081155</v>
      </c>
      <c r="H143" t="s">
        <v>224</v>
      </c>
      <c r="I143" t="s">
        <v>225</v>
      </c>
      <c r="J143" t="s">
        <v>28</v>
      </c>
      <c r="K143" t="s">
        <v>28</v>
      </c>
      <c r="L143">
        <v>3</v>
      </c>
      <c r="M143">
        <v>3</v>
      </c>
      <c r="N143" t="s">
        <v>1006</v>
      </c>
      <c r="O143" t="s">
        <v>28</v>
      </c>
      <c r="P143">
        <v>2</v>
      </c>
      <c r="Q143">
        <v>4</v>
      </c>
      <c r="R143">
        <v>318928.05961597001</v>
      </c>
      <c r="S143">
        <v>400916.93963944999</v>
      </c>
      <c r="T143">
        <v>13</v>
      </c>
      <c r="U143">
        <v>0</v>
      </c>
      <c r="V143">
        <v>0</v>
      </c>
      <c r="W143">
        <v>1</v>
      </c>
      <c r="X143">
        <v>9</v>
      </c>
      <c r="Y143">
        <v>3</v>
      </c>
      <c r="Z143">
        <v>68.209999999999994</v>
      </c>
    </row>
    <row r="144" spans="1:26" x14ac:dyDescent="0.25">
      <c r="A144">
        <v>89</v>
      </c>
      <c r="B144">
        <v>30</v>
      </c>
      <c r="C144" t="s">
        <v>21</v>
      </c>
      <c r="D144" t="s">
        <v>48</v>
      </c>
      <c r="E144">
        <v>4091421</v>
      </c>
      <c r="F144">
        <v>0.114</v>
      </c>
      <c r="G144">
        <v>4091432</v>
      </c>
      <c r="H144" t="s">
        <v>69</v>
      </c>
      <c r="I144" t="s">
        <v>124</v>
      </c>
      <c r="J144" t="s">
        <v>28</v>
      </c>
      <c r="K144" t="s">
        <v>28</v>
      </c>
      <c r="L144">
        <v>3</v>
      </c>
      <c r="M144">
        <v>3</v>
      </c>
      <c r="N144" t="s">
        <v>1006</v>
      </c>
      <c r="O144" t="s">
        <v>28</v>
      </c>
      <c r="P144">
        <v>2</v>
      </c>
      <c r="Q144">
        <v>4</v>
      </c>
      <c r="R144">
        <v>342781.91004324</v>
      </c>
      <c r="S144">
        <v>396347.75996857003</v>
      </c>
      <c r="T144">
        <v>20</v>
      </c>
      <c r="U144">
        <v>0</v>
      </c>
      <c r="V144">
        <v>0</v>
      </c>
      <c r="W144">
        <v>0</v>
      </c>
      <c r="X144">
        <v>8</v>
      </c>
      <c r="Y144">
        <v>12</v>
      </c>
      <c r="Z144">
        <v>60.48</v>
      </c>
    </row>
    <row r="145" spans="1:26" x14ac:dyDescent="0.25">
      <c r="A145">
        <v>110</v>
      </c>
      <c r="B145">
        <v>21</v>
      </c>
      <c r="C145" t="s">
        <v>37</v>
      </c>
      <c r="D145" t="s">
        <v>105</v>
      </c>
      <c r="E145">
        <v>8000609</v>
      </c>
      <c r="F145">
        <v>2.48</v>
      </c>
      <c r="G145">
        <v>8000623</v>
      </c>
      <c r="H145" t="s">
        <v>104</v>
      </c>
      <c r="I145" t="s">
        <v>620</v>
      </c>
      <c r="J145" t="s">
        <v>23</v>
      </c>
      <c r="K145" t="s">
        <v>23</v>
      </c>
      <c r="L145">
        <v>2</v>
      </c>
      <c r="M145">
        <v>2</v>
      </c>
      <c r="N145" t="s">
        <v>1006</v>
      </c>
      <c r="O145" t="s">
        <v>23</v>
      </c>
      <c r="P145">
        <v>2</v>
      </c>
      <c r="Q145">
        <v>4</v>
      </c>
      <c r="R145">
        <v>301632.1602474</v>
      </c>
      <c r="S145">
        <v>310890.87029092002</v>
      </c>
      <c r="T145">
        <v>7</v>
      </c>
      <c r="U145">
        <v>1</v>
      </c>
      <c r="V145">
        <v>0</v>
      </c>
      <c r="W145">
        <v>1</v>
      </c>
      <c r="X145">
        <v>2</v>
      </c>
      <c r="Y145">
        <v>3</v>
      </c>
      <c r="Z145">
        <v>54.96</v>
      </c>
    </row>
    <row r="146" spans="1:26" x14ac:dyDescent="0.25">
      <c r="A146">
        <v>25</v>
      </c>
      <c r="B146">
        <v>5</v>
      </c>
      <c r="C146" t="s">
        <v>37</v>
      </c>
      <c r="D146" t="s">
        <v>57</v>
      </c>
      <c r="E146">
        <v>8000612</v>
      </c>
      <c r="F146">
        <v>1.59</v>
      </c>
      <c r="G146">
        <v>538</v>
      </c>
      <c r="H146" t="s">
        <v>55</v>
      </c>
      <c r="I146" t="s">
        <v>56</v>
      </c>
      <c r="J146" t="s">
        <v>23</v>
      </c>
      <c r="K146" t="s">
        <v>23</v>
      </c>
      <c r="L146">
        <v>2</v>
      </c>
      <c r="M146">
        <v>2</v>
      </c>
      <c r="N146" t="s">
        <v>1006</v>
      </c>
      <c r="O146" t="s">
        <v>23</v>
      </c>
      <c r="P146">
        <v>3</v>
      </c>
      <c r="Q146">
        <v>4</v>
      </c>
      <c r="R146">
        <v>333024.95983741002</v>
      </c>
      <c r="S146">
        <v>285836.17982784001</v>
      </c>
      <c r="T146">
        <v>28</v>
      </c>
      <c r="U146">
        <v>0</v>
      </c>
      <c r="V146">
        <v>0</v>
      </c>
      <c r="W146">
        <v>2</v>
      </c>
      <c r="X146">
        <v>8</v>
      </c>
      <c r="Y146">
        <v>18</v>
      </c>
      <c r="Z146">
        <v>87.82</v>
      </c>
    </row>
    <row r="147" spans="1:26" x14ac:dyDescent="0.25">
      <c r="A147">
        <v>93</v>
      </c>
      <c r="B147">
        <v>18</v>
      </c>
      <c r="C147" t="s">
        <v>37</v>
      </c>
      <c r="D147" t="s">
        <v>159</v>
      </c>
      <c r="E147">
        <v>8000612</v>
      </c>
      <c r="F147">
        <v>7.4420000000000002</v>
      </c>
      <c r="G147">
        <v>8000633</v>
      </c>
      <c r="H147" t="s">
        <v>306</v>
      </c>
      <c r="I147" t="s">
        <v>596</v>
      </c>
      <c r="J147" t="s">
        <v>23</v>
      </c>
      <c r="K147" t="s">
        <v>23</v>
      </c>
      <c r="L147">
        <v>2</v>
      </c>
      <c r="M147">
        <v>2</v>
      </c>
      <c r="N147" t="s">
        <v>1006</v>
      </c>
      <c r="O147" t="s">
        <v>23</v>
      </c>
      <c r="P147">
        <v>2</v>
      </c>
      <c r="Q147">
        <v>4</v>
      </c>
      <c r="R147">
        <v>354273.89966916002</v>
      </c>
      <c r="S147">
        <v>304853.22013893002</v>
      </c>
      <c r="T147">
        <v>7</v>
      </c>
      <c r="U147">
        <v>1</v>
      </c>
      <c r="V147">
        <v>0</v>
      </c>
      <c r="W147">
        <v>1</v>
      </c>
      <c r="X147">
        <v>3</v>
      </c>
      <c r="Y147">
        <v>2</v>
      </c>
      <c r="Z147">
        <v>60.02</v>
      </c>
    </row>
    <row r="148" spans="1:26" x14ac:dyDescent="0.25">
      <c r="A148">
        <v>117</v>
      </c>
      <c r="B148">
        <v>23</v>
      </c>
      <c r="C148" t="s">
        <v>37</v>
      </c>
      <c r="D148" t="s">
        <v>159</v>
      </c>
      <c r="E148">
        <v>8000612</v>
      </c>
      <c r="F148">
        <v>6.6890000000000001</v>
      </c>
      <c r="G148">
        <v>8051054</v>
      </c>
      <c r="H148" t="s">
        <v>306</v>
      </c>
      <c r="I148" t="s">
        <v>307</v>
      </c>
      <c r="J148" t="s">
        <v>23</v>
      </c>
      <c r="K148" t="s">
        <v>28</v>
      </c>
      <c r="L148">
        <v>2</v>
      </c>
      <c r="M148">
        <v>3</v>
      </c>
      <c r="N148" t="s">
        <v>1006</v>
      </c>
      <c r="O148" t="s">
        <v>23</v>
      </c>
      <c r="P148">
        <v>2</v>
      </c>
      <c r="Q148">
        <v>4</v>
      </c>
      <c r="R148">
        <v>350297.32986900001</v>
      </c>
      <c r="S148">
        <v>305169.78999863</v>
      </c>
      <c r="T148">
        <v>11</v>
      </c>
      <c r="U148">
        <v>0</v>
      </c>
      <c r="V148">
        <v>1</v>
      </c>
      <c r="W148">
        <v>0</v>
      </c>
      <c r="X148">
        <v>3</v>
      </c>
      <c r="Y148">
        <v>7</v>
      </c>
      <c r="Z148">
        <v>54.35</v>
      </c>
    </row>
    <row r="149" spans="1:26" x14ac:dyDescent="0.25">
      <c r="A149">
        <v>50</v>
      </c>
      <c r="B149">
        <v>11</v>
      </c>
      <c r="C149" t="s">
        <v>37</v>
      </c>
      <c r="D149" t="s">
        <v>165</v>
      </c>
      <c r="E149">
        <v>8000618</v>
      </c>
      <c r="F149">
        <v>2.133</v>
      </c>
      <c r="G149">
        <v>8000623</v>
      </c>
      <c r="H149" t="s">
        <v>200</v>
      </c>
      <c r="I149" t="s">
        <v>201</v>
      </c>
      <c r="J149" t="s">
        <v>23</v>
      </c>
      <c r="K149" t="s">
        <v>23</v>
      </c>
      <c r="L149">
        <v>2</v>
      </c>
      <c r="M149">
        <v>2</v>
      </c>
      <c r="N149" t="s">
        <v>1006</v>
      </c>
      <c r="O149" t="s">
        <v>23</v>
      </c>
      <c r="P149">
        <v>2</v>
      </c>
      <c r="Q149">
        <v>4</v>
      </c>
      <c r="R149">
        <v>297442.60987119999</v>
      </c>
      <c r="S149">
        <v>320208.39013369998</v>
      </c>
      <c r="T149">
        <v>14</v>
      </c>
      <c r="U149">
        <v>0</v>
      </c>
      <c r="V149">
        <v>0</v>
      </c>
      <c r="W149">
        <v>4</v>
      </c>
      <c r="X149">
        <v>4</v>
      </c>
      <c r="Y149">
        <v>6</v>
      </c>
      <c r="Z149">
        <v>72.92</v>
      </c>
    </row>
    <row r="150" spans="1:26" x14ac:dyDescent="0.25">
      <c r="A150">
        <v>29</v>
      </c>
      <c r="B150">
        <v>6</v>
      </c>
      <c r="C150" t="s">
        <v>37</v>
      </c>
      <c r="D150" t="s">
        <v>113</v>
      </c>
      <c r="E150">
        <v>8000619</v>
      </c>
      <c r="F150">
        <v>5.15</v>
      </c>
      <c r="G150">
        <v>8000628</v>
      </c>
      <c r="H150" t="s">
        <v>202</v>
      </c>
      <c r="I150" t="s">
        <v>264</v>
      </c>
      <c r="J150" t="s">
        <v>23</v>
      </c>
      <c r="K150" t="s">
        <v>23</v>
      </c>
      <c r="L150">
        <v>2</v>
      </c>
      <c r="M150">
        <v>2</v>
      </c>
      <c r="N150" t="s">
        <v>1006</v>
      </c>
      <c r="O150" t="s">
        <v>23</v>
      </c>
      <c r="P150">
        <v>3</v>
      </c>
      <c r="Q150">
        <v>4</v>
      </c>
      <c r="R150">
        <v>319102.86008128</v>
      </c>
      <c r="S150">
        <v>314445.93009670998</v>
      </c>
      <c r="T150">
        <v>12</v>
      </c>
      <c r="U150">
        <v>0</v>
      </c>
      <c r="V150">
        <v>1</v>
      </c>
      <c r="W150">
        <v>3</v>
      </c>
      <c r="X150">
        <v>3</v>
      </c>
      <c r="Y150">
        <v>5</v>
      </c>
      <c r="Z150">
        <v>84.36</v>
      </c>
    </row>
    <row r="151" spans="1:26" x14ac:dyDescent="0.25">
      <c r="A151">
        <v>122</v>
      </c>
      <c r="B151">
        <v>25</v>
      </c>
      <c r="C151" t="s">
        <v>37</v>
      </c>
      <c r="D151" t="s">
        <v>73</v>
      </c>
      <c r="E151">
        <v>8000620</v>
      </c>
      <c r="F151">
        <v>5.9530000000000003</v>
      </c>
      <c r="G151">
        <v>8091004</v>
      </c>
      <c r="H151" t="s">
        <v>71</v>
      </c>
      <c r="I151" t="s">
        <v>72</v>
      </c>
      <c r="J151" t="s">
        <v>23</v>
      </c>
      <c r="K151" t="s">
        <v>28</v>
      </c>
      <c r="L151">
        <v>2</v>
      </c>
      <c r="M151">
        <v>3</v>
      </c>
      <c r="N151" t="s">
        <v>1006</v>
      </c>
      <c r="O151" t="s">
        <v>23</v>
      </c>
      <c r="P151">
        <v>3</v>
      </c>
      <c r="Q151">
        <v>4</v>
      </c>
      <c r="R151">
        <v>249297.45958505999</v>
      </c>
      <c r="S151">
        <v>340228.87996891001</v>
      </c>
      <c r="T151">
        <v>24</v>
      </c>
      <c r="U151">
        <v>0</v>
      </c>
      <c r="V151">
        <v>0</v>
      </c>
      <c r="W151">
        <v>1</v>
      </c>
      <c r="X151">
        <v>4</v>
      </c>
      <c r="Y151">
        <v>19</v>
      </c>
      <c r="Z151">
        <v>53.91</v>
      </c>
    </row>
    <row r="152" spans="1:26" x14ac:dyDescent="0.25">
      <c r="A152">
        <v>143</v>
      </c>
      <c r="B152">
        <v>30</v>
      </c>
      <c r="C152" t="s">
        <v>37</v>
      </c>
      <c r="D152" t="s">
        <v>73</v>
      </c>
      <c r="E152">
        <v>8000620</v>
      </c>
      <c r="F152">
        <v>5.3209999999999997</v>
      </c>
      <c r="G152">
        <v>8091028</v>
      </c>
      <c r="H152" t="s">
        <v>71</v>
      </c>
      <c r="I152" t="s">
        <v>167</v>
      </c>
      <c r="J152" t="s">
        <v>23</v>
      </c>
      <c r="K152" t="s">
        <v>28</v>
      </c>
      <c r="L152">
        <v>2</v>
      </c>
      <c r="M152">
        <v>3</v>
      </c>
      <c r="N152" t="s">
        <v>1006</v>
      </c>
      <c r="O152" t="s">
        <v>23</v>
      </c>
      <c r="P152">
        <v>2</v>
      </c>
      <c r="Q152">
        <v>4</v>
      </c>
      <c r="R152">
        <v>251487.58982533999</v>
      </c>
      <c r="S152">
        <v>337705.90012779</v>
      </c>
      <c r="T152">
        <v>16</v>
      </c>
      <c r="U152">
        <v>0</v>
      </c>
      <c r="V152">
        <v>0</v>
      </c>
      <c r="W152">
        <v>1</v>
      </c>
      <c r="X152">
        <v>5</v>
      </c>
      <c r="Y152">
        <v>10</v>
      </c>
      <c r="Z152">
        <v>50.97</v>
      </c>
    </row>
    <row r="153" spans="1:26" x14ac:dyDescent="0.25">
      <c r="A153">
        <v>31</v>
      </c>
      <c r="B153">
        <v>7</v>
      </c>
      <c r="C153" t="s">
        <v>37</v>
      </c>
      <c r="D153" t="s">
        <v>38</v>
      </c>
      <c r="E153">
        <v>8000630</v>
      </c>
      <c r="F153">
        <v>2.5569999999999999</v>
      </c>
      <c r="G153">
        <v>8000635</v>
      </c>
      <c r="H153" t="s">
        <v>53</v>
      </c>
      <c r="I153" t="s">
        <v>54</v>
      </c>
      <c r="J153" t="s">
        <v>23</v>
      </c>
      <c r="K153" t="s">
        <v>23</v>
      </c>
      <c r="L153">
        <v>2</v>
      </c>
      <c r="M153">
        <v>2</v>
      </c>
      <c r="N153" t="s">
        <v>1006</v>
      </c>
      <c r="O153" t="s">
        <v>23</v>
      </c>
      <c r="P153">
        <v>2</v>
      </c>
      <c r="Q153">
        <v>4</v>
      </c>
      <c r="R153">
        <v>327469.88004531001</v>
      </c>
      <c r="S153">
        <v>339827.69017666997</v>
      </c>
      <c r="T153">
        <v>28</v>
      </c>
      <c r="U153">
        <v>0</v>
      </c>
      <c r="V153">
        <v>0</v>
      </c>
      <c r="W153">
        <v>3</v>
      </c>
      <c r="X153">
        <v>5</v>
      </c>
      <c r="Y153">
        <v>20</v>
      </c>
      <c r="Z153">
        <v>82.31</v>
      </c>
    </row>
    <row r="154" spans="1:26" x14ac:dyDescent="0.25">
      <c r="A154">
        <v>51</v>
      </c>
      <c r="B154">
        <v>12</v>
      </c>
      <c r="C154" t="s">
        <v>37</v>
      </c>
      <c r="D154" t="s">
        <v>38</v>
      </c>
      <c r="E154">
        <v>8000630</v>
      </c>
      <c r="F154">
        <v>1.452</v>
      </c>
      <c r="G154">
        <v>8000651</v>
      </c>
      <c r="H154" t="s">
        <v>53</v>
      </c>
      <c r="I154" t="s">
        <v>155</v>
      </c>
      <c r="J154" t="s">
        <v>23</v>
      </c>
      <c r="K154" t="s">
        <v>23</v>
      </c>
      <c r="L154">
        <v>2</v>
      </c>
      <c r="M154">
        <v>2</v>
      </c>
      <c r="N154" t="s">
        <v>1006</v>
      </c>
      <c r="O154" t="s">
        <v>23</v>
      </c>
      <c r="P154">
        <v>2</v>
      </c>
      <c r="Q154">
        <v>4</v>
      </c>
      <c r="R154">
        <v>330138.90985469997</v>
      </c>
      <c r="S154">
        <v>334680.98974441999</v>
      </c>
      <c r="T154">
        <v>14</v>
      </c>
      <c r="U154">
        <v>0</v>
      </c>
      <c r="V154">
        <v>1</v>
      </c>
      <c r="W154">
        <v>1</v>
      </c>
      <c r="X154">
        <v>4</v>
      </c>
      <c r="Y154">
        <v>8</v>
      </c>
      <c r="Z154">
        <v>72.08</v>
      </c>
    </row>
    <row r="155" spans="1:26" x14ac:dyDescent="0.25">
      <c r="A155">
        <v>64</v>
      </c>
      <c r="B155">
        <v>13</v>
      </c>
      <c r="C155" t="s">
        <v>37</v>
      </c>
      <c r="D155" t="s">
        <v>38</v>
      </c>
      <c r="E155">
        <v>8000630</v>
      </c>
      <c r="F155">
        <v>3.3220000000000001</v>
      </c>
      <c r="G155">
        <v>8181355</v>
      </c>
      <c r="H155" t="s">
        <v>53</v>
      </c>
      <c r="I155" t="s">
        <v>351</v>
      </c>
      <c r="J155" t="s">
        <v>23</v>
      </c>
      <c r="K155" t="s">
        <v>28</v>
      </c>
      <c r="L155">
        <v>2</v>
      </c>
      <c r="M155">
        <v>3</v>
      </c>
      <c r="N155" t="s">
        <v>1006</v>
      </c>
      <c r="O155" t="s">
        <v>23</v>
      </c>
      <c r="P155">
        <v>2</v>
      </c>
      <c r="Q155">
        <v>3</v>
      </c>
      <c r="R155">
        <v>325576.98021151999</v>
      </c>
      <c r="S155">
        <v>343404.64992018999</v>
      </c>
      <c r="T155">
        <v>10</v>
      </c>
      <c r="U155">
        <v>1</v>
      </c>
      <c r="V155">
        <v>0</v>
      </c>
      <c r="W155">
        <v>2</v>
      </c>
      <c r="X155">
        <v>2</v>
      </c>
      <c r="Y155">
        <v>5</v>
      </c>
      <c r="Z155">
        <v>67.63</v>
      </c>
    </row>
    <row r="156" spans="1:26" x14ac:dyDescent="0.25">
      <c r="A156">
        <v>101</v>
      </c>
      <c r="B156">
        <v>19</v>
      </c>
      <c r="C156" t="s">
        <v>37</v>
      </c>
      <c r="D156" t="s">
        <v>38</v>
      </c>
      <c r="E156">
        <v>8000630</v>
      </c>
      <c r="F156">
        <v>4.0350000000000001</v>
      </c>
      <c r="G156" t="s">
        <v>938</v>
      </c>
      <c r="H156" t="s">
        <v>53</v>
      </c>
      <c r="I156" t="s">
        <v>82</v>
      </c>
      <c r="J156" t="s">
        <v>23</v>
      </c>
      <c r="K156" t="s">
        <v>82</v>
      </c>
      <c r="L156">
        <v>2</v>
      </c>
      <c r="M156">
        <v>13</v>
      </c>
      <c r="N156" t="s">
        <v>1006</v>
      </c>
      <c r="O156" t="s">
        <v>23</v>
      </c>
      <c r="P156">
        <v>3</v>
      </c>
      <c r="Q156">
        <v>4</v>
      </c>
      <c r="R156">
        <v>323251.77998594003</v>
      </c>
      <c r="S156">
        <v>346361.25984307</v>
      </c>
      <c r="T156">
        <v>18</v>
      </c>
      <c r="U156">
        <v>0</v>
      </c>
      <c r="V156">
        <v>0</v>
      </c>
      <c r="W156">
        <v>1</v>
      </c>
      <c r="X156">
        <v>6</v>
      </c>
      <c r="Y156">
        <v>11</v>
      </c>
      <c r="Z156">
        <v>58.03</v>
      </c>
    </row>
    <row r="157" spans="1:26" x14ac:dyDescent="0.25">
      <c r="A157">
        <v>132</v>
      </c>
      <c r="B157">
        <v>28</v>
      </c>
      <c r="C157" t="s">
        <v>37</v>
      </c>
      <c r="D157" t="s">
        <v>38</v>
      </c>
      <c r="E157">
        <v>8000630</v>
      </c>
      <c r="F157">
        <v>0.79300000000000004</v>
      </c>
      <c r="G157">
        <v>8000639</v>
      </c>
      <c r="H157" t="s">
        <v>53</v>
      </c>
      <c r="I157" t="s">
        <v>266</v>
      </c>
      <c r="J157" t="s">
        <v>23</v>
      </c>
      <c r="K157" t="s">
        <v>23</v>
      </c>
      <c r="L157">
        <v>2</v>
      </c>
      <c r="M157">
        <v>2</v>
      </c>
      <c r="N157" t="s">
        <v>1006</v>
      </c>
      <c r="O157" t="s">
        <v>23</v>
      </c>
      <c r="P157">
        <v>2</v>
      </c>
      <c r="Q157">
        <v>4</v>
      </c>
      <c r="R157">
        <v>331907.89977083</v>
      </c>
      <c r="S157">
        <v>331677.520234</v>
      </c>
      <c r="T157">
        <v>12</v>
      </c>
      <c r="U157">
        <v>0</v>
      </c>
      <c r="V157">
        <v>0</v>
      </c>
      <c r="W157">
        <v>1</v>
      </c>
      <c r="X157">
        <v>6</v>
      </c>
      <c r="Y157">
        <v>5</v>
      </c>
      <c r="Z157">
        <v>52.03</v>
      </c>
    </row>
    <row r="158" spans="1:26" x14ac:dyDescent="0.25">
      <c r="A158">
        <v>197</v>
      </c>
      <c r="B158">
        <v>36</v>
      </c>
      <c r="C158" t="s">
        <v>37</v>
      </c>
      <c r="D158" t="s">
        <v>38</v>
      </c>
      <c r="E158">
        <v>8000630</v>
      </c>
      <c r="F158">
        <v>2.73</v>
      </c>
      <c r="G158">
        <v>8181097</v>
      </c>
      <c r="H158" t="s">
        <v>53</v>
      </c>
      <c r="I158" t="s">
        <v>228</v>
      </c>
      <c r="J158" t="s">
        <v>23</v>
      </c>
      <c r="K158" t="s">
        <v>28</v>
      </c>
      <c r="L158">
        <v>2</v>
      </c>
      <c r="M158">
        <v>3</v>
      </c>
      <c r="N158" t="s">
        <v>1006</v>
      </c>
      <c r="O158" t="s">
        <v>23</v>
      </c>
      <c r="P158">
        <v>2</v>
      </c>
      <c r="Q158">
        <v>3</v>
      </c>
      <c r="R158">
        <v>327063.76016513002</v>
      </c>
      <c r="S158">
        <v>340644.70973845001</v>
      </c>
      <c r="T158">
        <v>13</v>
      </c>
      <c r="U158">
        <v>0</v>
      </c>
      <c r="V158">
        <v>0</v>
      </c>
      <c r="W158">
        <v>0</v>
      </c>
      <c r="X158">
        <v>6</v>
      </c>
      <c r="Y158">
        <v>7</v>
      </c>
      <c r="Z158">
        <v>43.36</v>
      </c>
    </row>
    <row r="159" spans="1:26" x14ac:dyDescent="0.25">
      <c r="A159">
        <v>130</v>
      </c>
      <c r="B159">
        <v>26</v>
      </c>
      <c r="C159" t="s">
        <v>37</v>
      </c>
      <c r="D159" t="s">
        <v>38</v>
      </c>
      <c r="E159">
        <v>8000651</v>
      </c>
      <c r="F159">
        <v>2.67</v>
      </c>
      <c r="G159">
        <v>8000654</v>
      </c>
      <c r="H159" t="s">
        <v>155</v>
      </c>
      <c r="I159" t="s">
        <v>60</v>
      </c>
      <c r="J159" t="s">
        <v>23</v>
      </c>
      <c r="K159" t="s">
        <v>23</v>
      </c>
      <c r="L159">
        <v>2</v>
      </c>
      <c r="M159">
        <v>2</v>
      </c>
      <c r="N159" t="s">
        <v>1006</v>
      </c>
      <c r="O159" t="s">
        <v>23</v>
      </c>
      <c r="P159">
        <v>2</v>
      </c>
      <c r="Q159">
        <v>4</v>
      </c>
      <c r="R159">
        <v>327647.85034641001</v>
      </c>
      <c r="S159">
        <v>332530.96008623001</v>
      </c>
      <c r="T159">
        <v>17</v>
      </c>
      <c r="U159">
        <v>0</v>
      </c>
      <c r="V159">
        <v>0</v>
      </c>
      <c r="W159">
        <v>0</v>
      </c>
      <c r="X159">
        <v>7</v>
      </c>
      <c r="Y159">
        <v>10</v>
      </c>
      <c r="Z159">
        <v>52.419999999999995</v>
      </c>
    </row>
    <row r="160" spans="1:26" x14ac:dyDescent="0.25">
      <c r="A160">
        <v>21</v>
      </c>
      <c r="B160">
        <v>4</v>
      </c>
      <c r="C160" t="s">
        <v>37</v>
      </c>
      <c r="D160" t="s">
        <v>38</v>
      </c>
      <c r="E160">
        <v>8000654</v>
      </c>
      <c r="F160">
        <v>4.47</v>
      </c>
      <c r="G160">
        <v>8000634</v>
      </c>
      <c r="H160" t="s">
        <v>60</v>
      </c>
      <c r="I160" t="s">
        <v>76</v>
      </c>
      <c r="J160" t="s">
        <v>23</v>
      </c>
      <c r="K160" t="s">
        <v>23</v>
      </c>
      <c r="L160">
        <v>2</v>
      </c>
      <c r="M160">
        <v>2</v>
      </c>
      <c r="N160" t="s">
        <v>1006</v>
      </c>
      <c r="O160" t="s">
        <v>23</v>
      </c>
      <c r="P160">
        <v>2</v>
      </c>
      <c r="Q160">
        <v>3</v>
      </c>
      <c r="R160">
        <v>335330.03031012003</v>
      </c>
      <c r="S160">
        <v>326768.16017719998</v>
      </c>
      <c r="T160">
        <v>24</v>
      </c>
      <c r="U160">
        <v>0</v>
      </c>
      <c r="V160">
        <v>0</v>
      </c>
      <c r="W160">
        <v>3</v>
      </c>
      <c r="X160">
        <v>8</v>
      </c>
      <c r="Y160">
        <v>13</v>
      </c>
      <c r="Z160">
        <v>93.49</v>
      </c>
    </row>
    <row r="161" spans="1:26" x14ac:dyDescent="0.25">
      <c r="A161">
        <v>69</v>
      </c>
      <c r="B161">
        <v>15</v>
      </c>
      <c r="C161" t="s">
        <v>37</v>
      </c>
      <c r="D161" t="s">
        <v>38</v>
      </c>
      <c r="E161">
        <v>8000654</v>
      </c>
      <c r="F161">
        <v>3.98</v>
      </c>
      <c r="G161">
        <v>8000655</v>
      </c>
      <c r="H161" t="s">
        <v>60</v>
      </c>
      <c r="I161" t="s">
        <v>61</v>
      </c>
      <c r="J161" t="s">
        <v>23</v>
      </c>
      <c r="K161" t="s">
        <v>23</v>
      </c>
      <c r="L161">
        <v>2</v>
      </c>
      <c r="M161">
        <v>2</v>
      </c>
      <c r="N161" t="s">
        <v>1006</v>
      </c>
      <c r="O161" t="s">
        <v>23</v>
      </c>
      <c r="P161">
        <v>2</v>
      </c>
      <c r="Q161">
        <v>4</v>
      </c>
      <c r="R161">
        <v>337342.90022340999</v>
      </c>
      <c r="S161">
        <v>325159.31995262002</v>
      </c>
      <c r="T161">
        <v>27</v>
      </c>
      <c r="U161">
        <v>0</v>
      </c>
      <c r="V161">
        <v>0</v>
      </c>
      <c r="W161">
        <v>2</v>
      </c>
      <c r="X161">
        <v>4</v>
      </c>
      <c r="Y161">
        <v>21</v>
      </c>
      <c r="Z161">
        <v>66.58</v>
      </c>
    </row>
    <row r="162" spans="1:26" x14ac:dyDescent="0.25">
      <c r="A162">
        <v>131</v>
      </c>
      <c r="B162">
        <v>27</v>
      </c>
      <c r="C162" t="s">
        <v>37</v>
      </c>
      <c r="D162" t="s">
        <v>38</v>
      </c>
      <c r="E162">
        <v>8000654</v>
      </c>
      <c r="F162">
        <v>5.63</v>
      </c>
      <c r="G162">
        <v>8000639</v>
      </c>
      <c r="H162" t="s">
        <v>60</v>
      </c>
      <c r="I162" t="s">
        <v>266</v>
      </c>
      <c r="J162" t="s">
        <v>23</v>
      </c>
      <c r="K162" t="s">
        <v>23</v>
      </c>
      <c r="L162">
        <v>2</v>
      </c>
      <c r="M162">
        <v>2</v>
      </c>
      <c r="N162" t="s">
        <v>1006</v>
      </c>
      <c r="O162" t="s">
        <v>23</v>
      </c>
      <c r="P162">
        <v>2</v>
      </c>
      <c r="Q162">
        <v>4</v>
      </c>
      <c r="R162">
        <v>330462.06036260002</v>
      </c>
      <c r="S162">
        <v>330473.29011494998</v>
      </c>
      <c r="T162">
        <v>9</v>
      </c>
      <c r="U162">
        <v>1</v>
      </c>
      <c r="V162">
        <v>0</v>
      </c>
      <c r="W162">
        <v>0</v>
      </c>
      <c r="X162">
        <v>3</v>
      </c>
      <c r="Y162">
        <v>5</v>
      </c>
      <c r="Z162">
        <v>52.35</v>
      </c>
    </row>
    <row r="163" spans="1:26" x14ac:dyDescent="0.25">
      <c r="A163">
        <v>120</v>
      </c>
      <c r="B163">
        <v>24</v>
      </c>
      <c r="C163" t="s">
        <v>37</v>
      </c>
      <c r="D163" t="s">
        <v>57</v>
      </c>
      <c r="E163">
        <v>8000655</v>
      </c>
      <c r="F163">
        <v>3.218</v>
      </c>
      <c r="G163">
        <v>8051102</v>
      </c>
      <c r="H163" t="s">
        <v>61</v>
      </c>
      <c r="I163" t="s">
        <v>654</v>
      </c>
      <c r="J163" t="s">
        <v>23</v>
      </c>
      <c r="K163" t="s">
        <v>28</v>
      </c>
      <c r="L163">
        <v>2</v>
      </c>
      <c r="M163">
        <v>3</v>
      </c>
      <c r="N163" t="s">
        <v>1006</v>
      </c>
      <c r="O163" t="s">
        <v>23</v>
      </c>
      <c r="P163">
        <v>2</v>
      </c>
      <c r="Q163">
        <v>4</v>
      </c>
      <c r="R163">
        <v>335063.81981305999</v>
      </c>
      <c r="S163">
        <v>297014.79965990002</v>
      </c>
      <c r="T163">
        <v>6</v>
      </c>
      <c r="U163">
        <v>0</v>
      </c>
      <c r="V163">
        <v>1</v>
      </c>
      <c r="W163">
        <v>1</v>
      </c>
      <c r="X163">
        <v>2</v>
      </c>
      <c r="Y163">
        <v>2</v>
      </c>
      <c r="Z163">
        <v>53.96</v>
      </c>
    </row>
    <row r="164" spans="1:26" x14ac:dyDescent="0.25">
      <c r="A164">
        <v>6</v>
      </c>
      <c r="B164">
        <v>1</v>
      </c>
      <c r="C164" t="s">
        <v>37</v>
      </c>
      <c r="D164" t="s">
        <v>38</v>
      </c>
      <c r="E164">
        <v>8000689</v>
      </c>
      <c r="F164">
        <v>4.3899999999999997</v>
      </c>
      <c r="G164">
        <v>555</v>
      </c>
      <c r="H164" t="s">
        <v>35</v>
      </c>
      <c r="I164" t="s">
        <v>36</v>
      </c>
      <c r="J164" t="s">
        <v>28</v>
      </c>
      <c r="K164" t="s">
        <v>23</v>
      </c>
      <c r="L164">
        <v>3</v>
      </c>
      <c r="M164">
        <v>2</v>
      </c>
      <c r="N164" t="s">
        <v>1007</v>
      </c>
      <c r="O164" t="s">
        <v>23</v>
      </c>
      <c r="P164">
        <v>2</v>
      </c>
      <c r="Q164">
        <v>4</v>
      </c>
      <c r="R164">
        <v>342817.09003825998</v>
      </c>
      <c r="S164">
        <v>322784.16026466002</v>
      </c>
      <c r="T164">
        <v>33</v>
      </c>
      <c r="U164">
        <v>0</v>
      </c>
      <c r="V164">
        <v>0</v>
      </c>
      <c r="W164">
        <v>3</v>
      </c>
      <c r="X164">
        <v>11</v>
      </c>
      <c r="Y164">
        <v>19</v>
      </c>
      <c r="Z164">
        <v>117.66999999999999</v>
      </c>
    </row>
    <row r="165" spans="1:26" x14ac:dyDescent="0.25">
      <c r="A165">
        <v>32</v>
      </c>
      <c r="B165">
        <v>8</v>
      </c>
      <c r="C165" t="s">
        <v>37</v>
      </c>
      <c r="D165" t="s">
        <v>38</v>
      </c>
      <c r="E165">
        <v>8000689</v>
      </c>
      <c r="F165">
        <v>4.0599999999999996</v>
      </c>
      <c r="G165">
        <v>8000654</v>
      </c>
      <c r="H165" t="s">
        <v>35</v>
      </c>
      <c r="I165" t="s">
        <v>60</v>
      </c>
      <c r="J165" t="s">
        <v>28</v>
      </c>
      <c r="K165" t="s">
        <v>23</v>
      </c>
      <c r="L165">
        <v>3</v>
      </c>
      <c r="M165">
        <v>2</v>
      </c>
      <c r="N165" t="s">
        <v>1007</v>
      </c>
      <c r="O165" t="s">
        <v>23</v>
      </c>
      <c r="P165">
        <v>3</v>
      </c>
      <c r="Q165">
        <v>5</v>
      </c>
      <c r="R165">
        <v>341194.81990176003</v>
      </c>
      <c r="S165">
        <v>322323.28989237</v>
      </c>
      <c r="T165">
        <v>22</v>
      </c>
      <c r="U165">
        <v>0</v>
      </c>
      <c r="V165">
        <v>0</v>
      </c>
      <c r="W165">
        <v>2</v>
      </c>
      <c r="X165">
        <v>8</v>
      </c>
      <c r="Y165">
        <v>12</v>
      </c>
      <c r="Z165">
        <v>81.819999999999993</v>
      </c>
    </row>
    <row r="166" spans="1:26" x14ac:dyDescent="0.25">
      <c r="A166">
        <v>141</v>
      </c>
      <c r="B166">
        <v>29</v>
      </c>
      <c r="C166" t="s">
        <v>37</v>
      </c>
      <c r="D166" t="s">
        <v>57</v>
      </c>
      <c r="E166">
        <v>8051038</v>
      </c>
      <c r="F166">
        <v>0.20300000000000001</v>
      </c>
      <c r="G166">
        <v>8051045</v>
      </c>
      <c r="H166" t="s">
        <v>311</v>
      </c>
      <c r="I166" t="s">
        <v>312</v>
      </c>
      <c r="J166" t="s">
        <v>28</v>
      </c>
      <c r="K166" t="s">
        <v>28</v>
      </c>
      <c r="L166">
        <v>3</v>
      </c>
      <c r="M166">
        <v>3</v>
      </c>
      <c r="N166" t="s">
        <v>1006</v>
      </c>
      <c r="O166" t="s">
        <v>28</v>
      </c>
      <c r="P166">
        <v>2</v>
      </c>
      <c r="Q166">
        <v>4</v>
      </c>
      <c r="R166">
        <v>355216.55010166997</v>
      </c>
      <c r="S166">
        <v>253819.55957655</v>
      </c>
      <c r="T166">
        <v>11</v>
      </c>
      <c r="U166">
        <v>0</v>
      </c>
      <c r="V166">
        <v>0</v>
      </c>
      <c r="W166">
        <v>1</v>
      </c>
      <c r="X166">
        <v>6</v>
      </c>
      <c r="Y166">
        <v>4</v>
      </c>
      <c r="Z166">
        <v>51.03</v>
      </c>
    </row>
    <row r="167" spans="1:26" x14ac:dyDescent="0.25">
      <c r="A167">
        <v>20</v>
      </c>
      <c r="B167">
        <v>6</v>
      </c>
      <c r="C167" t="s">
        <v>26</v>
      </c>
      <c r="D167" t="s">
        <v>34</v>
      </c>
      <c r="E167">
        <v>11000606</v>
      </c>
      <c r="F167">
        <v>0.60599999999999998</v>
      </c>
      <c r="G167">
        <v>11111537</v>
      </c>
      <c r="H167" t="s">
        <v>62</v>
      </c>
      <c r="I167" t="s">
        <v>66</v>
      </c>
      <c r="J167" t="s">
        <v>23</v>
      </c>
      <c r="K167" t="s">
        <v>28</v>
      </c>
      <c r="L167">
        <v>2</v>
      </c>
      <c r="M167">
        <v>3</v>
      </c>
      <c r="N167" t="s">
        <v>1006</v>
      </c>
      <c r="O167" t="s">
        <v>23</v>
      </c>
      <c r="P167">
        <v>2</v>
      </c>
      <c r="Q167">
        <v>4</v>
      </c>
      <c r="R167">
        <v>422827.81012665998</v>
      </c>
      <c r="S167">
        <v>503576.51003372</v>
      </c>
      <c r="T167">
        <v>25</v>
      </c>
      <c r="U167">
        <v>0</v>
      </c>
      <c r="V167">
        <v>1</v>
      </c>
      <c r="W167">
        <v>0</v>
      </c>
      <c r="X167">
        <v>8</v>
      </c>
      <c r="Y167">
        <v>16</v>
      </c>
      <c r="Z167">
        <v>93.65</v>
      </c>
    </row>
    <row r="168" spans="1:26" x14ac:dyDescent="0.25">
      <c r="A168">
        <v>54</v>
      </c>
      <c r="B168">
        <v>16</v>
      </c>
      <c r="C168" t="s">
        <v>26</v>
      </c>
      <c r="D168" t="s">
        <v>34</v>
      </c>
      <c r="E168">
        <v>11000606</v>
      </c>
      <c r="F168">
        <v>1.4570000000000001</v>
      </c>
      <c r="G168">
        <v>11000622</v>
      </c>
      <c r="H168" t="s">
        <v>62</v>
      </c>
      <c r="I168" t="s">
        <v>32</v>
      </c>
      <c r="J168" t="s">
        <v>23</v>
      </c>
      <c r="K168" t="s">
        <v>23</v>
      </c>
      <c r="L168">
        <v>2</v>
      </c>
      <c r="M168">
        <v>2</v>
      </c>
      <c r="N168" t="s">
        <v>1006</v>
      </c>
      <c r="O168" t="s">
        <v>23</v>
      </c>
      <c r="P168">
        <v>2</v>
      </c>
      <c r="Q168">
        <v>4</v>
      </c>
      <c r="R168">
        <v>427112.28024242999</v>
      </c>
      <c r="S168">
        <v>505031.53980646998</v>
      </c>
      <c r="T168">
        <v>26</v>
      </c>
      <c r="U168">
        <v>0</v>
      </c>
      <c r="V168">
        <v>0</v>
      </c>
      <c r="W168">
        <v>3</v>
      </c>
      <c r="X168">
        <v>3</v>
      </c>
      <c r="Y168">
        <v>20</v>
      </c>
      <c r="Z168">
        <v>70.19</v>
      </c>
    </row>
    <row r="169" spans="1:26" x14ac:dyDescent="0.25">
      <c r="A169">
        <v>95</v>
      </c>
      <c r="B169">
        <v>23</v>
      </c>
      <c r="C169" t="s">
        <v>26</v>
      </c>
      <c r="D169" t="s">
        <v>34</v>
      </c>
      <c r="E169">
        <v>11000606</v>
      </c>
      <c r="F169">
        <v>0.27800000000000002</v>
      </c>
      <c r="G169">
        <v>11031969</v>
      </c>
      <c r="H169" t="s">
        <v>62</v>
      </c>
      <c r="I169" t="s">
        <v>70</v>
      </c>
      <c r="J169" t="s">
        <v>23</v>
      </c>
      <c r="K169" t="s">
        <v>28</v>
      </c>
      <c r="L169">
        <v>2</v>
      </c>
      <c r="M169">
        <v>3</v>
      </c>
      <c r="N169" t="s">
        <v>1006</v>
      </c>
      <c r="O169" t="s">
        <v>23</v>
      </c>
      <c r="P169">
        <v>2</v>
      </c>
      <c r="Q169">
        <v>4</v>
      </c>
      <c r="R169">
        <v>421171.85983705998</v>
      </c>
      <c r="S169">
        <v>503024.34968613001</v>
      </c>
      <c r="T169">
        <v>24</v>
      </c>
      <c r="U169">
        <v>0</v>
      </c>
      <c r="V169">
        <v>0</v>
      </c>
      <c r="W169">
        <v>0</v>
      </c>
      <c r="X169">
        <v>7</v>
      </c>
      <c r="Y169">
        <v>17</v>
      </c>
      <c r="Z169">
        <v>59.419999999999995</v>
      </c>
    </row>
    <row r="170" spans="1:26" x14ac:dyDescent="0.25">
      <c r="A170">
        <v>129</v>
      </c>
      <c r="B170">
        <v>33</v>
      </c>
      <c r="C170" t="s">
        <v>26</v>
      </c>
      <c r="D170" t="s">
        <v>34</v>
      </c>
      <c r="E170">
        <v>11000606</v>
      </c>
      <c r="F170">
        <v>0.14199999999999999</v>
      </c>
      <c r="G170" t="s">
        <v>946</v>
      </c>
      <c r="H170" t="s">
        <v>62</v>
      </c>
      <c r="I170" t="s">
        <v>190</v>
      </c>
      <c r="J170" t="s">
        <v>23</v>
      </c>
      <c r="K170" t="s">
        <v>82</v>
      </c>
      <c r="L170">
        <v>2</v>
      </c>
      <c r="M170">
        <v>13</v>
      </c>
      <c r="N170" t="s">
        <v>1006</v>
      </c>
      <c r="O170" t="s">
        <v>23</v>
      </c>
      <c r="P170">
        <v>2</v>
      </c>
      <c r="Q170">
        <v>4</v>
      </c>
      <c r="R170">
        <v>420487.95005831</v>
      </c>
      <c r="S170">
        <v>502799.99009057001</v>
      </c>
      <c r="T170">
        <v>10</v>
      </c>
      <c r="U170">
        <v>0</v>
      </c>
      <c r="V170">
        <v>1</v>
      </c>
      <c r="W170">
        <v>1</v>
      </c>
      <c r="X170">
        <v>1</v>
      </c>
      <c r="Y170">
        <v>7</v>
      </c>
      <c r="Z170">
        <v>52.900000000000006</v>
      </c>
    </row>
    <row r="171" spans="1:26" x14ac:dyDescent="0.25">
      <c r="A171">
        <v>94</v>
      </c>
      <c r="B171">
        <v>22</v>
      </c>
      <c r="C171" t="s">
        <v>26</v>
      </c>
      <c r="D171" t="s">
        <v>84</v>
      </c>
      <c r="E171">
        <v>11000611</v>
      </c>
      <c r="F171">
        <v>0</v>
      </c>
      <c r="G171">
        <v>11000634</v>
      </c>
      <c r="H171" t="s">
        <v>106</v>
      </c>
      <c r="I171" t="s">
        <v>83</v>
      </c>
      <c r="J171" t="s">
        <v>23</v>
      </c>
      <c r="K171" t="s">
        <v>23</v>
      </c>
      <c r="L171">
        <v>2</v>
      </c>
      <c r="M171">
        <v>2</v>
      </c>
      <c r="N171" t="s">
        <v>1006</v>
      </c>
      <c r="O171" t="s">
        <v>23</v>
      </c>
      <c r="P171">
        <v>2</v>
      </c>
      <c r="Q171">
        <v>3</v>
      </c>
      <c r="R171">
        <v>407768.43979368999</v>
      </c>
      <c r="S171">
        <v>521133.21001747</v>
      </c>
      <c r="T171">
        <v>20</v>
      </c>
      <c r="U171">
        <v>0</v>
      </c>
      <c r="V171">
        <v>0</v>
      </c>
      <c r="W171">
        <v>2</v>
      </c>
      <c r="X171">
        <v>4</v>
      </c>
      <c r="Y171">
        <v>14</v>
      </c>
      <c r="Z171">
        <v>59.58</v>
      </c>
    </row>
    <row r="172" spans="1:26" x14ac:dyDescent="0.25">
      <c r="A172">
        <v>188</v>
      </c>
      <c r="B172">
        <v>49</v>
      </c>
      <c r="C172" t="s">
        <v>26</v>
      </c>
      <c r="D172" t="s">
        <v>31</v>
      </c>
      <c r="E172">
        <v>11000619</v>
      </c>
      <c r="F172">
        <v>0.51600000000000001</v>
      </c>
      <c r="G172">
        <v>11031763</v>
      </c>
      <c r="H172" t="s">
        <v>30</v>
      </c>
      <c r="I172" t="s">
        <v>360</v>
      </c>
      <c r="J172" t="s">
        <v>23</v>
      </c>
      <c r="K172" t="s">
        <v>28</v>
      </c>
      <c r="L172">
        <v>2</v>
      </c>
      <c r="M172">
        <v>3</v>
      </c>
      <c r="N172" t="s">
        <v>1006</v>
      </c>
      <c r="O172" t="s">
        <v>23</v>
      </c>
      <c r="P172">
        <v>3</v>
      </c>
      <c r="Q172">
        <v>4</v>
      </c>
      <c r="R172">
        <v>435304.90007327002</v>
      </c>
      <c r="S172">
        <v>501656.60959046998</v>
      </c>
      <c r="T172">
        <v>7</v>
      </c>
      <c r="U172">
        <v>0</v>
      </c>
      <c r="V172">
        <v>1</v>
      </c>
      <c r="W172">
        <v>0</v>
      </c>
      <c r="X172">
        <v>2</v>
      </c>
      <c r="Y172">
        <v>4</v>
      </c>
      <c r="Z172">
        <v>45.29</v>
      </c>
    </row>
    <row r="173" spans="1:26" x14ac:dyDescent="0.25">
      <c r="A173">
        <v>96</v>
      </c>
      <c r="B173">
        <v>24</v>
      </c>
      <c r="C173" t="s">
        <v>26</v>
      </c>
      <c r="D173" t="s">
        <v>31</v>
      </c>
      <c r="E173">
        <v>11000620</v>
      </c>
      <c r="F173">
        <v>0.28399999999999997</v>
      </c>
      <c r="G173">
        <v>11031987</v>
      </c>
      <c r="H173" t="s">
        <v>329</v>
      </c>
      <c r="I173" t="s">
        <v>330</v>
      </c>
      <c r="J173" t="s">
        <v>23</v>
      </c>
      <c r="K173" t="s">
        <v>28</v>
      </c>
      <c r="L173">
        <v>2</v>
      </c>
      <c r="M173">
        <v>3</v>
      </c>
      <c r="N173" t="s">
        <v>1006</v>
      </c>
      <c r="O173" t="s">
        <v>23</v>
      </c>
      <c r="P173">
        <v>2</v>
      </c>
      <c r="Q173">
        <v>4</v>
      </c>
      <c r="R173">
        <v>437980.59992542001</v>
      </c>
      <c r="S173">
        <v>494488.25007623999</v>
      </c>
      <c r="T173">
        <v>11</v>
      </c>
      <c r="U173">
        <v>0</v>
      </c>
      <c r="V173">
        <v>1</v>
      </c>
      <c r="W173">
        <v>0</v>
      </c>
      <c r="X173">
        <v>4</v>
      </c>
      <c r="Y173">
        <v>6</v>
      </c>
      <c r="Z173">
        <v>59.41</v>
      </c>
    </row>
    <row r="174" spans="1:26" x14ac:dyDescent="0.25">
      <c r="A174">
        <v>30</v>
      </c>
      <c r="B174">
        <v>10</v>
      </c>
      <c r="C174" t="s">
        <v>26</v>
      </c>
      <c r="D174" t="s">
        <v>34</v>
      </c>
      <c r="E174">
        <v>11000622</v>
      </c>
      <c r="F174">
        <v>2.92</v>
      </c>
      <c r="G174">
        <v>11000635</v>
      </c>
      <c r="H174" t="s">
        <v>32</v>
      </c>
      <c r="I174" t="s">
        <v>33</v>
      </c>
      <c r="J174" t="s">
        <v>23</v>
      </c>
      <c r="K174" t="s">
        <v>23</v>
      </c>
      <c r="L174">
        <v>2</v>
      </c>
      <c r="M174">
        <v>2</v>
      </c>
      <c r="N174" t="s">
        <v>1006</v>
      </c>
      <c r="O174" t="s">
        <v>23</v>
      </c>
      <c r="P174">
        <v>2</v>
      </c>
      <c r="Q174">
        <v>4</v>
      </c>
      <c r="R174">
        <v>425204.03002536</v>
      </c>
      <c r="S174">
        <v>507569.44983328</v>
      </c>
      <c r="T174">
        <v>33</v>
      </c>
      <c r="U174">
        <v>0</v>
      </c>
      <c r="V174">
        <v>0</v>
      </c>
      <c r="W174">
        <v>1</v>
      </c>
      <c r="X174">
        <v>8</v>
      </c>
      <c r="Y174">
        <v>24</v>
      </c>
      <c r="Z174">
        <v>83.15</v>
      </c>
    </row>
    <row r="175" spans="1:26" x14ac:dyDescent="0.25">
      <c r="A175">
        <v>85</v>
      </c>
      <c r="B175">
        <v>21</v>
      </c>
      <c r="C175" t="s">
        <v>26</v>
      </c>
      <c r="D175" t="s">
        <v>84</v>
      </c>
      <c r="E175">
        <v>11000622</v>
      </c>
      <c r="F175">
        <v>5.32</v>
      </c>
      <c r="G175">
        <v>11000636</v>
      </c>
      <c r="H175" t="s">
        <v>100</v>
      </c>
      <c r="I175" t="s">
        <v>97</v>
      </c>
      <c r="J175" t="s">
        <v>23</v>
      </c>
      <c r="K175" t="s">
        <v>23</v>
      </c>
      <c r="L175">
        <v>2</v>
      </c>
      <c r="M175">
        <v>2</v>
      </c>
      <c r="N175" t="s">
        <v>1006</v>
      </c>
      <c r="O175" t="s">
        <v>23</v>
      </c>
      <c r="P175">
        <v>2</v>
      </c>
      <c r="Q175">
        <v>4</v>
      </c>
      <c r="R175">
        <v>416268.04008317</v>
      </c>
      <c r="S175">
        <v>515664.54970909999</v>
      </c>
      <c r="T175">
        <v>21</v>
      </c>
      <c r="U175">
        <v>0</v>
      </c>
      <c r="V175">
        <v>0</v>
      </c>
      <c r="W175">
        <v>1</v>
      </c>
      <c r="X175">
        <v>6</v>
      </c>
      <c r="Y175">
        <v>14</v>
      </c>
      <c r="Z175">
        <v>61.03</v>
      </c>
    </row>
    <row r="176" spans="1:26" x14ac:dyDescent="0.25">
      <c r="A176">
        <v>145</v>
      </c>
      <c r="B176">
        <v>36</v>
      </c>
      <c r="C176" t="s">
        <v>26</v>
      </c>
      <c r="D176" t="s">
        <v>34</v>
      </c>
      <c r="E176">
        <v>11000622</v>
      </c>
      <c r="F176">
        <v>3.3690000000000002</v>
      </c>
      <c r="G176">
        <v>11031969</v>
      </c>
      <c r="H176" t="s">
        <v>32</v>
      </c>
      <c r="I176" t="s">
        <v>70</v>
      </c>
      <c r="J176" t="s">
        <v>23</v>
      </c>
      <c r="K176" t="s">
        <v>28</v>
      </c>
      <c r="L176">
        <v>2</v>
      </c>
      <c r="M176">
        <v>3</v>
      </c>
      <c r="N176" t="s">
        <v>1006</v>
      </c>
      <c r="O176" t="s">
        <v>23</v>
      </c>
      <c r="P176">
        <v>2</v>
      </c>
      <c r="Q176">
        <v>4</v>
      </c>
      <c r="R176">
        <v>423893.21007507999</v>
      </c>
      <c r="S176">
        <v>509503.37010613002</v>
      </c>
      <c r="T176">
        <v>21</v>
      </c>
      <c r="U176">
        <v>0</v>
      </c>
      <c r="V176">
        <v>0</v>
      </c>
      <c r="W176">
        <v>1</v>
      </c>
      <c r="X176">
        <v>4</v>
      </c>
      <c r="Y176">
        <v>16</v>
      </c>
      <c r="Z176">
        <v>50.91</v>
      </c>
    </row>
    <row r="177" spans="1:26" x14ac:dyDescent="0.25">
      <c r="A177">
        <v>192</v>
      </c>
      <c r="B177">
        <v>51</v>
      </c>
      <c r="C177" t="s">
        <v>26</v>
      </c>
      <c r="D177" t="s">
        <v>34</v>
      </c>
      <c r="E177">
        <v>11000626</v>
      </c>
      <c r="F177">
        <v>1.1579999999999999</v>
      </c>
      <c r="G177">
        <v>11112004</v>
      </c>
      <c r="H177" t="s">
        <v>109</v>
      </c>
      <c r="I177" t="s">
        <v>110</v>
      </c>
      <c r="J177" t="s">
        <v>23</v>
      </c>
      <c r="K177" t="s">
        <v>28</v>
      </c>
      <c r="L177">
        <v>2</v>
      </c>
      <c r="M177">
        <v>3</v>
      </c>
      <c r="N177" t="s">
        <v>1006</v>
      </c>
      <c r="O177" t="s">
        <v>23</v>
      </c>
      <c r="P177">
        <v>2</v>
      </c>
      <c r="Q177">
        <v>4</v>
      </c>
      <c r="R177">
        <v>425816.52996791003</v>
      </c>
      <c r="S177">
        <v>501394.26983430999</v>
      </c>
      <c r="T177">
        <v>20</v>
      </c>
      <c r="U177">
        <v>0</v>
      </c>
      <c r="V177">
        <v>0</v>
      </c>
      <c r="W177">
        <v>1</v>
      </c>
      <c r="X177">
        <v>3</v>
      </c>
      <c r="Y177">
        <v>16</v>
      </c>
      <c r="Z177">
        <v>44.85</v>
      </c>
    </row>
    <row r="178" spans="1:26" x14ac:dyDescent="0.25">
      <c r="A178">
        <v>39</v>
      </c>
      <c r="B178">
        <v>12</v>
      </c>
      <c r="C178" t="s">
        <v>26</v>
      </c>
      <c r="D178" t="s">
        <v>34</v>
      </c>
      <c r="E178">
        <v>11000636</v>
      </c>
      <c r="F178">
        <v>0.46400000000000002</v>
      </c>
      <c r="G178">
        <v>11111568</v>
      </c>
      <c r="H178" t="s">
        <v>97</v>
      </c>
      <c r="I178" t="s">
        <v>98</v>
      </c>
      <c r="J178" t="s">
        <v>23</v>
      </c>
      <c r="K178" t="s">
        <v>28</v>
      </c>
      <c r="L178">
        <v>2</v>
      </c>
      <c r="M178">
        <v>3</v>
      </c>
      <c r="N178" t="s">
        <v>1006</v>
      </c>
      <c r="O178" t="s">
        <v>23</v>
      </c>
      <c r="P178">
        <v>2</v>
      </c>
      <c r="Q178">
        <v>4</v>
      </c>
      <c r="R178">
        <v>412517.61992889998</v>
      </c>
      <c r="S178">
        <v>511412.35966364999</v>
      </c>
      <c r="T178">
        <v>21</v>
      </c>
      <c r="U178">
        <v>0</v>
      </c>
      <c r="V178">
        <v>0</v>
      </c>
      <c r="W178">
        <v>2</v>
      </c>
      <c r="X178">
        <v>7</v>
      </c>
      <c r="Y178">
        <v>12</v>
      </c>
      <c r="Z178">
        <v>75.759999999999991</v>
      </c>
    </row>
    <row r="179" spans="1:26" x14ac:dyDescent="0.25">
      <c r="A179">
        <v>118</v>
      </c>
      <c r="B179">
        <v>31</v>
      </c>
      <c r="C179" t="s">
        <v>26</v>
      </c>
      <c r="D179" t="s">
        <v>34</v>
      </c>
      <c r="E179">
        <v>11000636</v>
      </c>
      <c r="F179">
        <v>0.749</v>
      </c>
      <c r="G179">
        <v>11111565</v>
      </c>
      <c r="H179" t="s">
        <v>97</v>
      </c>
      <c r="I179" t="s">
        <v>160</v>
      </c>
      <c r="J179" t="s">
        <v>23</v>
      </c>
      <c r="K179" t="s">
        <v>28</v>
      </c>
      <c r="L179">
        <v>2</v>
      </c>
      <c r="M179">
        <v>3</v>
      </c>
      <c r="N179" t="s">
        <v>1006</v>
      </c>
      <c r="O179" t="s">
        <v>23</v>
      </c>
      <c r="P179">
        <v>2</v>
      </c>
      <c r="Q179">
        <v>4</v>
      </c>
      <c r="R179">
        <v>413320.16966532002</v>
      </c>
      <c r="S179">
        <v>512633.30008598999</v>
      </c>
      <c r="T179">
        <v>16</v>
      </c>
      <c r="U179">
        <v>1</v>
      </c>
      <c r="V179">
        <v>0</v>
      </c>
      <c r="W179">
        <v>0</v>
      </c>
      <c r="X179">
        <v>2</v>
      </c>
      <c r="Y179">
        <v>13</v>
      </c>
      <c r="Z179">
        <v>54.29</v>
      </c>
    </row>
    <row r="180" spans="1:26" x14ac:dyDescent="0.25">
      <c r="A180">
        <v>136</v>
      </c>
      <c r="B180">
        <v>34</v>
      </c>
      <c r="C180" t="s">
        <v>26</v>
      </c>
      <c r="D180" t="s">
        <v>31</v>
      </c>
      <c r="E180">
        <v>11000672</v>
      </c>
      <c r="F180">
        <v>1.4790000000000001</v>
      </c>
      <c r="G180">
        <v>11031998</v>
      </c>
      <c r="H180" t="s">
        <v>187</v>
      </c>
      <c r="I180" t="s">
        <v>480</v>
      </c>
      <c r="J180" t="s">
        <v>23</v>
      </c>
      <c r="K180" t="s">
        <v>28</v>
      </c>
      <c r="L180">
        <v>2</v>
      </c>
      <c r="M180">
        <v>3</v>
      </c>
      <c r="N180" t="s">
        <v>1006</v>
      </c>
      <c r="O180" t="s">
        <v>23</v>
      </c>
      <c r="P180">
        <v>2</v>
      </c>
      <c r="Q180">
        <v>4</v>
      </c>
      <c r="R180">
        <v>446346.07988476002</v>
      </c>
      <c r="S180">
        <v>487570.25015268999</v>
      </c>
      <c r="T180">
        <v>8</v>
      </c>
      <c r="U180">
        <v>0</v>
      </c>
      <c r="V180">
        <v>0</v>
      </c>
      <c r="W180">
        <v>4</v>
      </c>
      <c r="X180">
        <v>1</v>
      </c>
      <c r="Y180">
        <v>3</v>
      </c>
      <c r="Z180">
        <v>51.74</v>
      </c>
    </row>
    <row r="181" spans="1:26" x14ac:dyDescent="0.25">
      <c r="A181">
        <v>52</v>
      </c>
      <c r="B181">
        <v>14</v>
      </c>
      <c r="C181" t="s">
        <v>26</v>
      </c>
      <c r="D181" t="s">
        <v>84</v>
      </c>
      <c r="E181">
        <v>11021390</v>
      </c>
      <c r="F181">
        <v>1.825</v>
      </c>
      <c r="G181">
        <v>11000634</v>
      </c>
      <c r="H181" t="s">
        <v>82</v>
      </c>
      <c r="I181" t="s">
        <v>83</v>
      </c>
      <c r="J181" t="s">
        <v>82</v>
      </c>
      <c r="K181" t="s">
        <v>23</v>
      </c>
      <c r="L181">
        <v>13</v>
      </c>
      <c r="M181">
        <v>2</v>
      </c>
      <c r="N181" t="s">
        <v>1007</v>
      </c>
      <c r="O181" t="s">
        <v>23</v>
      </c>
      <c r="P181">
        <v>2</v>
      </c>
      <c r="Q181">
        <v>4</v>
      </c>
      <c r="R181">
        <v>409522.19981485</v>
      </c>
      <c r="S181">
        <v>519422.84003879002</v>
      </c>
      <c r="T181">
        <v>22</v>
      </c>
      <c r="U181">
        <v>0</v>
      </c>
      <c r="V181">
        <v>0</v>
      </c>
      <c r="W181">
        <v>2</v>
      </c>
      <c r="X181">
        <v>6</v>
      </c>
      <c r="Y181">
        <v>14</v>
      </c>
      <c r="Z181">
        <v>71.7</v>
      </c>
    </row>
    <row r="182" spans="1:26" x14ac:dyDescent="0.25">
      <c r="A182">
        <v>96</v>
      </c>
      <c r="B182">
        <v>24</v>
      </c>
      <c r="C182" t="s">
        <v>26</v>
      </c>
      <c r="D182" t="s">
        <v>34</v>
      </c>
      <c r="E182">
        <v>11031471</v>
      </c>
      <c r="F182">
        <v>1.0629999999999999</v>
      </c>
      <c r="G182">
        <v>11111211</v>
      </c>
      <c r="H182" t="s">
        <v>319</v>
      </c>
      <c r="I182" t="s">
        <v>189</v>
      </c>
      <c r="J182" t="s">
        <v>28</v>
      </c>
      <c r="K182" t="s">
        <v>28</v>
      </c>
      <c r="L182">
        <v>3</v>
      </c>
      <c r="M182">
        <v>3</v>
      </c>
      <c r="N182" t="s">
        <v>1006</v>
      </c>
      <c r="O182" t="s">
        <v>28</v>
      </c>
      <c r="P182">
        <v>2</v>
      </c>
      <c r="Q182">
        <v>4</v>
      </c>
      <c r="R182">
        <v>424906.56987055001</v>
      </c>
      <c r="S182">
        <v>499328.11990450002</v>
      </c>
      <c r="T182">
        <v>11</v>
      </c>
      <c r="U182">
        <v>0</v>
      </c>
      <c r="V182">
        <v>1</v>
      </c>
      <c r="W182">
        <v>0</v>
      </c>
      <c r="X182">
        <v>4</v>
      </c>
      <c r="Y182">
        <v>6</v>
      </c>
      <c r="Z182">
        <v>59.41</v>
      </c>
    </row>
    <row r="183" spans="1:26" x14ac:dyDescent="0.25">
      <c r="A183">
        <v>35</v>
      </c>
      <c r="B183">
        <v>11</v>
      </c>
      <c r="C183" t="s">
        <v>26</v>
      </c>
      <c r="D183" t="s">
        <v>31</v>
      </c>
      <c r="E183">
        <v>11031969</v>
      </c>
      <c r="F183">
        <v>0.35099999999999998</v>
      </c>
      <c r="G183">
        <v>11031485</v>
      </c>
      <c r="H183" t="s">
        <v>70</v>
      </c>
      <c r="I183" t="s">
        <v>265</v>
      </c>
      <c r="J183" t="s">
        <v>28</v>
      </c>
      <c r="K183" t="s">
        <v>28</v>
      </c>
      <c r="L183">
        <v>3</v>
      </c>
      <c r="M183">
        <v>3</v>
      </c>
      <c r="N183" t="s">
        <v>1006</v>
      </c>
      <c r="O183" t="s">
        <v>28</v>
      </c>
      <c r="P183">
        <v>2</v>
      </c>
      <c r="Q183">
        <v>4</v>
      </c>
      <c r="R183">
        <v>433479.35018110002</v>
      </c>
      <c r="S183">
        <v>494959.65993661998</v>
      </c>
      <c r="T183">
        <v>12</v>
      </c>
      <c r="U183">
        <v>0</v>
      </c>
      <c r="V183">
        <v>1</v>
      </c>
      <c r="W183">
        <v>2</v>
      </c>
      <c r="X183">
        <v>4</v>
      </c>
      <c r="Y183">
        <v>5</v>
      </c>
      <c r="Z183">
        <v>79.75</v>
      </c>
    </row>
    <row r="184" spans="1:26" x14ac:dyDescent="0.25">
      <c r="A184">
        <v>68</v>
      </c>
      <c r="B184">
        <v>18</v>
      </c>
      <c r="C184" t="s">
        <v>26</v>
      </c>
      <c r="D184" t="s">
        <v>31</v>
      </c>
      <c r="E184">
        <v>11031969</v>
      </c>
      <c r="F184">
        <v>0.439</v>
      </c>
      <c r="G184">
        <v>11031486</v>
      </c>
      <c r="H184" t="s">
        <v>70</v>
      </c>
      <c r="I184" t="s">
        <v>427</v>
      </c>
      <c r="J184" t="s">
        <v>28</v>
      </c>
      <c r="K184" t="s">
        <v>28</v>
      </c>
      <c r="L184">
        <v>3</v>
      </c>
      <c r="M184">
        <v>3</v>
      </c>
      <c r="N184" t="s">
        <v>1006</v>
      </c>
      <c r="O184" t="s">
        <v>28</v>
      </c>
      <c r="P184">
        <v>2</v>
      </c>
      <c r="Q184">
        <v>4</v>
      </c>
      <c r="R184">
        <v>433055.36002775002</v>
      </c>
      <c r="S184">
        <v>495140.05986936</v>
      </c>
      <c r="T184">
        <v>9</v>
      </c>
      <c r="U184">
        <v>0</v>
      </c>
      <c r="V184">
        <v>1</v>
      </c>
      <c r="W184">
        <v>2</v>
      </c>
      <c r="X184">
        <v>2</v>
      </c>
      <c r="Y184">
        <v>4</v>
      </c>
      <c r="Z184">
        <v>66.63</v>
      </c>
    </row>
    <row r="185" spans="1:26" x14ac:dyDescent="0.25">
      <c r="A185">
        <v>99</v>
      </c>
      <c r="B185">
        <v>26</v>
      </c>
      <c r="C185" t="s">
        <v>26</v>
      </c>
      <c r="D185" t="s">
        <v>34</v>
      </c>
      <c r="E185">
        <v>11031969</v>
      </c>
      <c r="F185">
        <v>2.7389999999999999</v>
      </c>
      <c r="G185">
        <v>11111538</v>
      </c>
      <c r="H185" t="s">
        <v>70</v>
      </c>
      <c r="I185" t="s">
        <v>95</v>
      </c>
      <c r="J185" t="s">
        <v>28</v>
      </c>
      <c r="K185" t="s">
        <v>28</v>
      </c>
      <c r="L185">
        <v>3</v>
      </c>
      <c r="M185">
        <v>3</v>
      </c>
      <c r="N185" t="s">
        <v>1006</v>
      </c>
      <c r="O185" t="s">
        <v>28</v>
      </c>
      <c r="P185">
        <v>2</v>
      </c>
      <c r="Q185">
        <v>4</v>
      </c>
      <c r="R185">
        <v>422409.33997890999</v>
      </c>
      <c r="S185">
        <v>500999.01981339999</v>
      </c>
      <c r="T185">
        <v>19</v>
      </c>
      <c r="U185">
        <v>0</v>
      </c>
      <c r="V185">
        <v>0</v>
      </c>
      <c r="W185">
        <v>2</v>
      </c>
      <c r="X185">
        <v>4</v>
      </c>
      <c r="Y185">
        <v>13</v>
      </c>
      <c r="Z185">
        <v>58.58</v>
      </c>
    </row>
    <row r="186" spans="1:26" x14ac:dyDescent="0.25">
      <c r="A186">
        <v>109</v>
      </c>
      <c r="B186">
        <v>29</v>
      </c>
      <c r="C186" t="s">
        <v>26</v>
      </c>
      <c r="D186" t="s">
        <v>34</v>
      </c>
      <c r="E186">
        <v>11031969</v>
      </c>
      <c r="F186">
        <v>2.4049999999999998</v>
      </c>
      <c r="G186">
        <v>11111153</v>
      </c>
      <c r="H186" t="s">
        <v>70</v>
      </c>
      <c r="I186" t="s">
        <v>108</v>
      </c>
      <c r="J186" t="s">
        <v>28</v>
      </c>
      <c r="K186" t="s">
        <v>28</v>
      </c>
      <c r="L186">
        <v>3</v>
      </c>
      <c r="M186">
        <v>3</v>
      </c>
      <c r="N186" t="s">
        <v>1006</v>
      </c>
      <c r="O186" t="s">
        <v>28</v>
      </c>
      <c r="P186">
        <v>2</v>
      </c>
      <c r="Q186">
        <v>4</v>
      </c>
      <c r="R186">
        <v>423958.82999459998</v>
      </c>
      <c r="S186">
        <v>500152.56957865</v>
      </c>
      <c r="T186">
        <v>20</v>
      </c>
      <c r="U186">
        <v>0</v>
      </c>
      <c r="V186">
        <v>0</v>
      </c>
      <c r="W186">
        <v>1</v>
      </c>
      <c r="X186">
        <v>5</v>
      </c>
      <c r="Y186">
        <v>14</v>
      </c>
      <c r="Z186">
        <v>54.97</v>
      </c>
    </row>
    <row r="187" spans="1:26" x14ac:dyDescent="0.25">
      <c r="A187">
        <v>161</v>
      </c>
      <c r="B187">
        <v>41</v>
      </c>
      <c r="C187" t="s">
        <v>26</v>
      </c>
      <c r="D187" t="s">
        <v>34</v>
      </c>
      <c r="E187">
        <v>11031969</v>
      </c>
      <c r="F187">
        <v>2.8980000000000001</v>
      </c>
      <c r="G187">
        <v>11111451</v>
      </c>
      <c r="H187" t="s">
        <v>70</v>
      </c>
      <c r="I187" t="s">
        <v>652</v>
      </c>
      <c r="J187" t="s">
        <v>28</v>
      </c>
      <c r="K187" t="s">
        <v>28</v>
      </c>
      <c r="L187">
        <v>3</v>
      </c>
      <c r="M187">
        <v>3</v>
      </c>
      <c r="N187" t="s">
        <v>1006</v>
      </c>
      <c r="O187" t="s">
        <v>28</v>
      </c>
      <c r="P187">
        <v>2</v>
      </c>
      <c r="Q187">
        <v>3</v>
      </c>
      <c r="R187">
        <v>421702.21007332997</v>
      </c>
      <c r="S187">
        <v>501441.63987769</v>
      </c>
      <c r="T187">
        <v>6</v>
      </c>
      <c r="U187">
        <v>1</v>
      </c>
      <c r="V187">
        <v>0</v>
      </c>
      <c r="W187">
        <v>1</v>
      </c>
      <c r="X187">
        <v>1</v>
      </c>
      <c r="Y187">
        <v>3</v>
      </c>
      <c r="Z187">
        <v>48.900000000000006</v>
      </c>
    </row>
    <row r="188" spans="1:26" x14ac:dyDescent="0.25">
      <c r="A188">
        <v>3</v>
      </c>
      <c r="B188">
        <v>1</v>
      </c>
      <c r="C188" t="s">
        <v>26</v>
      </c>
      <c r="D188" t="s">
        <v>31</v>
      </c>
      <c r="E188">
        <v>11031976</v>
      </c>
      <c r="F188">
        <v>3.8119999999999998</v>
      </c>
      <c r="G188">
        <v>11031988</v>
      </c>
      <c r="H188" t="s">
        <v>29</v>
      </c>
      <c r="I188" t="s">
        <v>67</v>
      </c>
      <c r="J188" t="s">
        <v>28</v>
      </c>
      <c r="K188" t="s">
        <v>28</v>
      </c>
      <c r="L188">
        <v>3</v>
      </c>
      <c r="M188">
        <v>3</v>
      </c>
      <c r="N188" t="s">
        <v>1006</v>
      </c>
      <c r="O188" t="s">
        <v>28</v>
      </c>
      <c r="P188">
        <v>2</v>
      </c>
      <c r="Q188">
        <v>4</v>
      </c>
      <c r="R188">
        <v>443792.55992815999</v>
      </c>
      <c r="S188">
        <v>504793.01009482</v>
      </c>
      <c r="T188">
        <v>18</v>
      </c>
      <c r="U188">
        <v>0</v>
      </c>
      <c r="V188">
        <v>2</v>
      </c>
      <c r="W188">
        <v>1</v>
      </c>
      <c r="X188">
        <v>8</v>
      </c>
      <c r="Y188">
        <v>7</v>
      </c>
      <c r="Z188">
        <v>124.49000000000001</v>
      </c>
    </row>
    <row r="189" spans="1:26" x14ac:dyDescent="0.25">
      <c r="A189">
        <v>13</v>
      </c>
      <c r="B189">
        <v>5</v>
      </c>
      <c r="C189" t="s">
        <v>26</v>
      </c>
      <c r="D189" t="s">
        <v>31</v>
      </c>
      <c r="E189">
        <v>11031976</v>
      </c>
      <c r="F189">
        <v>5.33</v>
      </c>
      <c r="G189">
        <v>11031985</v>
      </c>
      <c r="H189" t="s">
        <v>29</v>
      </c>
      <c r="I189" t="s">
        <v>30</v>
      </c>
      <c r="J189" t="s">
        <v>28</v>
      </c>
      <c r="K189" t="s">
        <v>28</v>
      </c>
      <c r="L189">
        <v>3</v>
      </c>
      <c r="M189">
        <v>3</v>
      </c>
      <c r="N189" t="s">
        <v>1006</v>
      </c>
      <c r="O189" t="s">
        <v>28</v>
      </c>
      <c r="P189">
        <v>3</v>
      </c>
      <c r="Q189">
        <v>4</v>
      </c>
      <c r="R189">
        <v>449913.77023379999</v>
      </c>
      <c r="S189">
        <v>499930.02983160003</v>
      </c>
      <c r="T189">
        <v>34</v>
      </c>
      <c r="U189">
        <v>0</v>
      </c>
      <c r="V189">
        <v>0</v>
      </c>
      <c r="W189">
        <v>2</v>
      </c>
      <c r="X189">
        <v>10</v>
      </c>
      <c r="Y189">
        <v>22</v>
      </c>
      <c r="Z189">
        <v>103.94</v>
      </c>
    </row>
    <row r="190" spans="1:26" x14ac:dyDescent="0.25">
      <c r="A190">
        <v>186</v>
      </c>
      <c r="B190">
        <v>48</v>
      </c>
      <c r="C190" t="s">
        <v>26</v>
      </c>
      <c r="D190" t="s">
        <v>31</v>
      </c>
      <c r="E190">
        <v>11031978</v>
      </c>
      <c r="F190">
        <v>1.83</v>
      </c>
      <c r="G190">
        <v>11031979</v>
      </c>
      <c r="H190" t="s">
        <v>185</v>
      </c>
      <c r="I190" t="s">
        <v>186</v>
      </c>
      <c r="J190" t="s">
        <v>28</v>
      </c>
      <c r="K190" t="s">
        <v>28</v>
      </c>
      <c r="L190">
        <v>3</v>
      </c>
      <c r="M190">
        <v>3</v>
      </c>
      <c r="N190" t="s">
        <v>1006</v>
      </c>
      <c r="O190" t="s">
        <v>28</v>
      </c>
      <c r="P190">
        <v>2</v>
      </c>
      <c r="Q190">
        <v>3</v>
      </c>
      <c r="R190">
        <v>445936.37990394997</v>
      </c>
      <c r="S190">
        <v>519436.83007019002</v>
      </c>
      <c r="T190">
        <v>15</v>
      </c>
      <c r="U190">
        <v>0</v>
      </c>
      <c r="V190">
        <v>0</v>
      </c>
      <c r="W190">
        <v>0</v>
      </c>
      <c r="X190">
        <v>6</v>
      </c>
      <c r="Y190">
        <v>9</v>
      </c>
      <c r="Z190">
        <v>45.36</v>
      </c>
    </row>
    <row r="191" spans="1:26" x14ac:dyDescent="0.25">
      <c r="A191">
        <v>8</v>
      </c>
      <c r="B191">
        <v>3</v>
      </c>
      <c r="C191" t="s">
        <v>26</v>
      </c>
      <c r="D191" t="s">
        <v>31</v>
      </c>
      <c r="E191">
        <v>11031988</v>
      </c>
      <c r="F191">
        <v>2.2200000000000002</v>
      </c>
      <c r="G191">
        <v>11031985</v>
      </c>
      <c r="H191" t="s">
        <v>67</v>
      </c>
      <c r="I191" t="s">
        <v>30</v>
      </c>
      <c r="J191" t="s">
        <v>28</v>
      </c>
      <c r="K191" t="s">
        <v>28</v>
      </c>
      <c r="L191">
        <v>3</v>
      </c>
      <c r="M191">
        <v>3</v>
      </c>
      <c r="N191" t="s">
        <v>1006</v>
      </c>
      <c r="O191" t="s">
        <v>28</v>
      </c>
      <c r="P191">
        <v>2</v>
      </c>
      <c r="Q191">
        <v>4</v>
      </c>
      <c r="R191">
        <v>439416.56015605002</v>
      </c>
      <c r="S191">
        <v>499754.10005831002</v>
      </c>
      <c r="T191">
        <v>24</v>
      </c>
      <c r="U191">
        <v>0</v>
      </c>
      <c r="V191">
        <v>0</v>
      </c>
      <c r="W191">
        <v>4</v>
      </c>
      <c r="X191">
        <v>10</v>
      </c>
      <c r="Y191">
        <v>10</v>
      </c>
      <c r="Z191">
        <v>113.28</v>
      </c>
    </row>
    <row r="192" spans="1:26" x14ac:dyDescent="0.25">
      <c r="A192">
        <v>44</v>
      </c>
      <c r="B192">
        <v>13</v>
      </c>
      <c r="C192" t="s">
        <v>26</v>
      </c>
      <c r="D192" t="s">
        <v>31</v>
      </c>
      <c r="E192">
        <v>11031990</v>
      </c>
      <c r="F192">
        <v>1.867</v>
      </c>
      <c r="G192">
        <v>11031985</v>
      </c>
      <c r="H192" t="s">
        <v>77</v>
      </c>
      <c r="I192" t="s">
        <v>30</v>
      </c>
      <c r="J192" t="s">
        <v>28</v>
      </c>
      <c r="K192" t="s">
        <v>28</v>
      </c>
      <c r="L192">
        <v>3</v>
      </c>
      <c r="M192">
        <v>3</v>
      </c>
      <c r="N192" t="s">
        <v>1006</v>
      </c>
      <c r="O192" t="s">
        <v>28</v>
      </c>
      <c r="P192">
        <v>2</v>
      </c>
      <c r="Q192">
        <v>4</v>
      </c>
      <c r="R192">
        <v>446913.53015554999</v>
      </c>
      <c r="S192">
        <v>499423.30005428998</v>
      </c>
      <c r="T192">
        <v>24</v>
      </c>
      <c r="U192">
        <v>0</v>
      </c>
      <c r="V192">
        <v>0</v>
      </c>
      <c r="W192">
        <v>0</v>
      </c>
      <c r="X192">
        <v>10</v>
      </c>
      <c r="Y192">
        <v>14</v>
      </c>
      <c r="Z192">
        <v>74.599999999999994</v>
      </c>
    </row>
    <row r="193" spans="1:26" x14ac:dyDescent="0.25">
      <c r="A193">
        <v>164</v>
      </c>
      <c r="B193">
        <v>43</v>
      </c>
      <c r="C193" t="s">
        <v>26</v>
      </c>
      <c r="D193" t="s">
        <v>31</v>
      </c>
      <c r="E193">
        <v>11031990</v>
      </c>
      <c r="F193">
        <v>2.5659999999999998</v>
      </c>
      <c r="G193">
        <v>11031976</v>
      </c>
      <c r="H193" t="s">
        <v>77</v>
      </c>
      <c r="I193" t="s">
        <v>29</v>
      </c>
      <c r="J193" t="s">
        <v>28</v>
      </c>
      <c r="K193" t="s">
        <v>28</v>
      </c>
      <c r="L193">
        <v>3</v>
      </c>
      <c r="M193">
        <v>3</v>
      </c>
      <c r="N193" t="s">
        <v>1006</v>
      </c>
      <c r="O193" t="s">
        <v>28</v>
      </c>
      <c r="P193">
        <v>2</v>
      </c>
      <c r="Q193">
        <v>4</v>
      </c>
      <c r="R193">
        <v>447259.00986778003</v>
      </c>
      <c r="S193">
        <v>503019.10002347</v>
      </c>
      <c r="T193">
        <v>13</v>
      </c>
      <c r="U193">
        <v>0</v>
      </c>
      <c r="V193">
        <v>0</v>
      </c>
      <c r="W193">
        <v>1</v>
      </c>
      <c r="X193">
        <v>5</v>
      </c>
      <c r="Y193">
        <v>7</v>
      </c>
      <c r="Z193">
        <v>47.97</v>
      </c>
    </row>
    <row r="194" spans="1:26" x14ac:dyDescent="0.25">
      <c r="A194">
        <v>164</v>
      </c>
      <c r="B194">
        <v>43</v>
      </c>
      <c r="C194" t="s">
        <v>26</v>
      </c>
      <c r="D194" t="s">
        <v>41</v>
      </c>
      <c r="E194">
        <v>11061001</v>
      </c>
      <c r="F194">
        <v>1.139</v>
      </c>
      <c r="G194">
        <v>11061023</v>
      </c>
      <c r="H194" t="s">
        <v>106</v>
      </c>
      <c r="I194" t="s">
        <v>237</v>
      </c>
      <c r="J194" t="s">
        <v>28</v>
      </c>
      <c r="K194" t="s">
        <v>28</v>
      </c>
      <c r="L194">
        <v>3</v>
      </c>
      <c r="M194">
        <v>3</v>
      </c>
      <c r="N194" t="s">
        <v>1006</v>
      </c>
      <c r="O194" t="s">
        <v>28</v>
      </c>
      <c r="P194">
        <v>3</v>
      </c>
      <c r="Q194">
        <v>4</v>
      </c>
      <c r="R194">
        <v>403978.88987353002</v>
      </c>
      <c r="S194">
        <v>543309.04006546002</v>
      </c>
      <c r="T194">
        <v>13</v>
      </c>
      <c r="U194">
        <v>0</v>
      </c>
      <c r="V194">
        <v>0</v>
      </c>
      <c r="W194">
        <v>1</v>
      </c>
      <c r="X194">
        <v>5</v>
      </c>
      <c r="Y194">
        <v>7</v>
      </c>
      <c r="Z194">
        <v>47.97</v>
      </c>
    </row>
    <row r="195" spans="1:26" x14ac:dyDescent="0.25">
      <c r="A195">
        <v>182</v>
      </c>
      <c r="B195">
        <v>47</v>
      </c>
      <c r="C195" t="s">
        <v>26</v>
      </c>
      <c r="D195" t="s">
        <v>34</v>
      </c>
      <c r="E195">
        <v>11111537</v>
      </c>
      <c r="F195">
        <v>0.78500000000000003</v>
      </c>
      <c r="G195">
        <v>11111538</v>
      </c>
      <c r="H195" t="s">
        <v>66</v>
      </c>
      <c r="I195" t="s">
        <v>95</v>
      </c>
      <c r="J195" t="s">
        <v>28</v>
      </c>
      <c r="K195" t="s">
        <v>28</v>
      </c>
      <c r="L195">
        <v>3</v>
      </c>
      <c r="M195">
        <v>3</v>
      </c>
      <c r="N195" t="s">
        <v>1006</v>
      </c>
      <c r="O195" t="s">
        <v>28</v>
      </c>
      <c r="P195">
        <v>2</v>
      </c>
      <c r="Q195">
        <v>4</v>
      </c>
      <c r="R195">
        <v>423302.28013095999</v>
      </c>
      <c r="S195">
        <v>501843.74995877</v>
      </c>
      <c r="T195">
        <v>21</v>
      </c>
      <c r="U195">
        <v>0</v>
      </c>
      <c r="V195">
        <v>0</v>
      </c>
      <c r="W195">
        <v>0</v>
      </c>
      <c r="X195">
        <v>5</v>
      </c>
      <c r="Y195">
        <v>16</v>
      </c>
      <c r="Z195">
        <v>46.3</v>
      </c>
    </row>
    <row r="196" spans="1:26" x14ac:dyDescent="0.25">
      <c r="A196">
        <v>65</v>
      </c>
      <c r="B196">
        <v>17</v>
      </c>
      <c r="C196" t="s">
        <v>26</v>
      </c>
      <c r="D196" t="s">
        <v>34</v>
      </c>
      <c r="E196">
        <v>11111545</v>
      </c>
      <c r="F196">
        <v>0</v>
      </c>
      <c r="G196">
        <v>11111546</v>
      </c>
      <c r="H196" t="s">
        <v>194</v>
      </c>
      <c r="I196" t="s">
        <v>195</v>
      </c>
      <c r="J196" t="s">
        <v>28</v>
      </c>
      <c r="K196" t="s">
        <v>28</v>
      </c>
      <c r="L196">
        <v>3</v>
      </c>
      <c r="M196">
        <v>3</v>
      </c>
      <c r="N196" t="s">
        <v>1006</v>
      </c>
      <c r="O196" t="s">
        <v>28</v>
      </c>
      <c r="P196">
        <v>3</v>
      </c>
      <c r="Q196">
        <v>6</v>
      </c>
      <c r="R196">
        <v>424276.11026028002</v>
      </c>
      <c r="S196">
        <v>512218.76977637998</v>
      </c>
      <c r="T196">
        <v>15</v>
      </c>
      <c r="U196">
        <v>0</v>
      </c>
      <c r="V196">
        <v>1</v>
      </c>
      <c r="W196">
        <v>2</v>
      </c>
      <c r="X196">
        <v>1</v>
      </c>
      <c r="Y196">
        <v>11</v>
      </c>
      <c r="Z196">
        <v>67.570000000000007</v>
      </c>
    </row>
    <row r="197" spans="1:26" x14ac:dyDescent="0.25">
      <c r="A197">
        <v>127</v>
      </c>
      <c r="B197">
        <v>32</v>
      </c>
      <c r="C197" t="s">
        <v>26</v>
      </c>
      <c r="D197" t="s">
        <v>34</v>
      </c>
      <c r="E197">
        <v>11111556</v>
      </c>
      <c r="F197">
        <v>0.58799999999999997</v>
      </c>
      <c r="G197">
        <v>11111558</v>
      </c>
      <c r="H197" t="s">
        <v>141</v>
      </c>
      <c r="I197" t="s">
        <v>142</v>
      </c>
      <c r="J197" t="s">
        <v>28</v>
      </c>
      <c r="K197" t="s">
        <v>28</v>
      </c>
      <c r="L197">
        <v>3</v>
      </c>
      <c r="M197">
        <v>3</v>
      </c>
      <c r="N197" t="s">
        <v>1006</v>
      </c>
      <c r="O197" t="s">
        <v>28</v>
      </c>
      <c r="P197">
        <v>3</v>
      </c>
      <c r="Q197">
        <v>4</v>
      </c>
      <c r="R197">
        <v>420973.35988283</v>
      </c>
      <c r="S197">
        <v>507136.87002953002</v>
      </c>
      <c r="T197">
        <v>18</v>
      </c>
      <c r="U197">
        <v>0</v>
      </c>
      <c r="V197">
        <v>0</v>
      </c>
      <c r="W197">
        <v>1</v>
      </c>
      <c r="X197">
        <v>5</v>
      </c>
      <c r="Y197">
        <v>12</v>
      </c>
      <c r="Z197">
        <v>52.97</v>
      </c>
    </row>
    <row r="198" spans="1:26" x14ac:dyDescent="0.25">
      <c r="A198">
        <v>177</v>
      </c>
      <c r="B198">
        <v>46</v>
      </c>
      <c r="C198" t="s">
        <v>26</v>
      </c>
      <c r="D198" t="s">
        <v>34</v>
      </c>
      <c r="E198">
        <v>11111556</v>
      </c>
      <c r="F198">
        <v>0.161</v>
      </c>
      <c r="G198">
        <v>11111557</v>
      </c>
      <c r="H198" t="s">
        <v>141</v>
      </c>
      <c r="I198" t="s">
        <v>152</v>
      </c>
      <c r="J198" t="s">
        <v>28</v>
      </c>
      <c r="K198" t="s">
        <v>28</v>
      </c>
      <c r="L198">
        <v>3</v>
      </c>
      <c r="M198">
        <v>3</v>
      </c>
      <c r="N198" t="s">
        <v>1006</v>
      </c>
      <c r="O198" t="s">
        <v>28</v>
      </c>
      <c r="P198">
        <v>2</v>
      </c>
      <c r="Q198">
        <v>4</v>
      </c>
      <c r="R198">
        <v>418822.44016583997</v>
      </c>
      <c r="S198">
        <v>506340.60986919003</v>
      </c>
      <c r="T198">
        <v>17</v>
      </c>
      <c r="U198">
        <v>0</v>
      </c>
      <c r="V198">
        <v>0</v>
      </c>
      <c r="W198">
        <v>1</v>
      </c>
      <c r="X198">
        <v>4</v>
      </c>
      <c r="Y198">
        <v>12</v>
      </c>
      <c r="Z198">
        <v>46.91</v>
      </c>
    </row>
    <row r="199" spans="1:26" x14ac:dyDescent="0.25">
      <c r="A199">
        <v>11</v>
      </c>
      <c r="B199">
        <v>3</v>
      </c>
      <c r="C199" t="s">
        <v>21</v>
      </c>
      <c r="D199" t="s">
        <v>90</v>
      </c>
      <c r="E199" t="s">
        <v>935</v>
      </c>
      <c r="F199">
        <v>3.0259999999999998</v>
      </c>
      <c r="G199">
        <v>4000706</v>
      </c>
      <c r="H199" t="s">
        <v>88</v>
      </c>
      <c r="I199" t="s">
        <v>89</v>
      </c>
      <c r="J199" t="s">
        <v>23</v>
      </c>
      <c r="K199" t="s">
        <v>23</v>
      </c>
      <c r="L199">
        <v>2</v>
      </c>
      <c r="M199">
        <v>2</v>
      </c>
      <c r="N199" t="s">
        <v>1006</v>
      </c>
      <c r="O199" t="s">
        <v>23</v>
      </c>
      <c r="P199">
        <v>2</v>
      </c>
      <c r="Q199">
        <v>4</v>
      </c>
      <c r="R199">
        <v>362588.93994031003</v>
      </c>
      <c r="S199">
        <v>325330.05015874997</v>
      </c>
      <c r="T199">
        <v>22</v>
      </c>
      <c r="U199">
        <v>0</v>
      </c>
      <c r="V199">
        <v>1</v>
      </c>
      <c r="W199">
        <v>2</v>
      </c>
      <c r="X199">
        <v>8</v>
      </c>
      <c r="Y199">
        <v>11</v>
      </c>
      <c r="Z199">
        <v>109.99000000000001</v>
      </c>
    </row>
    <row r="200" spans="1:26" x14ac:dyDescent="0.25">
      <c r="A200">
        <v>84</v>
      </c>
      <c r="B200">
        <v>17</v>
      </c>
      <c r="C200" t="s">
        <v>37</v>
      </c>
      <c r="D200" t="s">
        <v>159</v>
      </c>
      <c r="E200" t="s">
        <v>935</v>
      </c>
      <c r="F200">
        <v>0.13</v>
      </c>
      <c r="G200">
        <v>8111183</v>
      </c>
      <c r="H200" t="s">
        <v>157</v>
      </c>
      <c r="I200" t="s">
        <v>158</v>
      </c>
      <c r="J200" t="s">
        <v>23</v>
      </c>
      <c r="K200" t="s">
        <v>28</v>
      </c>
      <c r="L200">
        <v>2</v>
      </c>
      <c r="M200">
        <v>3</v>
      </c>
      <c r="N200" t="s">
        <v>1006</v>
      </c>
      <c r="O200" t="s">
        <v>23</v>
      </c>
      <c r="P200">
        <v>2</v>
      </c>
      <c r="Q200">
        <v>4</v>
      </c>
      <c r="R200">
        <v>353786.55987241003</v>
      </c>
      <c r="S200">
        <v>312794.42966924002</v>
      </c>
      <c r="T200">
        <v>17</v>
      </c>
      <c r="U200">
        <v>0</v>
      </c>
      <c r="V200">
        <v>0</v>
      </c>
      <c r="W200">
        <v>3</v>
      </c>
      <c r="X200">
        <v>3</v>
      </c>
      <c r="Y200">
        <v>11</v>
      </c>
      <c r="Z200">
        <v>61.19</v>
      </c>
    </row>
    <row r="201" spans="1:26" x14ac:dyDescent="0.25">
      <c r="A201">
        <v>127</v>
      </c>
      <c r="B201">
        <v>46</v>
      </c>
      <c r="C201" t="s">
        <v>21</v>
      </c>
      <c r="D201" t="s">
        <v>90</v>
      </c>
      <c r="E201" t="s">
        <v>935</v>
      </c>
      <c r="F201">
        <v>1.66</v>
      </c>
      <c r="G201">
        <v>4000704</v>
      </c>
      <c r="H201" t="s">
        <v>88</v>
      </c>
      <c r="I201" t="s">
        <v>140</v>
      </c>
      <c r="J201" t="s">
        <v>23</v>
      </c>
      <c r="K201" t="s">
        <v>23</v>
      </c>
      <c r="L201">
        <v>2</v>
      </c>
      <c r="M201">
        <v>2</v>
      </c>
      <c r="N201" t="s">
        <v>1006</v>
      </c>
      <c r="O201" t="s">
        <v>23</v>
      </c>
      <c r="P201">
        <v>2</v>
      </c>
      <c r="Q201">
        <v>3</v>
      </c>
      <c r="R201">
        <v>358107.22009845998</v>
      </c>
      <c r="S201">
        <v>319651.07988258998</v>
      </c>
      <c r="T201">
        <v>18</v>
      </c>
      <c r="U201">
        <v>0</v>
      </c>
      <c r="V201">
        <v>0</v>
      </c>
      <c r="W201">
        <v>1</v>
      </c>
      <c r="X201">
        <v>5</v>
      </c>
      <c r="Y201">
        <v>12</v>
      </c>
      <c r="Z201">
        <v>52.97</v>
      </c>
    </row>
    <row r="203" spans="1:26" x14ac:dyDescent="0.25">
      <c r="A203">
        <v>201</v>
      </c>
      <c r="B203">
        <v>53</v>
      </c>
      <c r="C203" t="s">
        <v>26</v>
      </c>
      <c r="D203" t="s">
        <v>31</v>
      </c>
      <c r="E203">
        <v>535</v>
      </c>
      <c r="F203">
        <v>4.5469999999999997</v>
      </c>
      <c r="G203">
        <v>11031980</v>
      </c>
      <c r="H203" t="s">
        <v>260</v>
      </c>
      <c r="I203" t="s">
        <v>186</v>
      </c>
      <c r="J203" t="s">
        <v>23</v>
      </c>
      <c r="K203" t="s">
        <v>28</v>
      </c>
      <c r="L203">
        <v>2</v>
      </c>
      <c r="M203">
        <v>3</v>
      </c>
      <c r="N203" t="s">
        <v>1006</v>
      </c>
      <c r="O203" t="s">
        <v>23</v>
      </c>
      <c r="P203">
        <v>3</v>
      </c>
      <c r="Q203">
        <v>4</v>
      </c>
      <c r="R203">
        <v>444422.18993972999</v>
      </c>
      <c r="S203">
        <v>514579.02000780997</v>
      </c>
      <c r="T203">
        <v>8</v>
      </c>
      <c r="U203">
        <v>0</v>
      </c>
      <c r="V203">
        <v>0</v>
      </c>
      <c r="W203">
        <v>2</v>
      </c>
      <c r="X203">
        <v>3</v>
      </c>
      <c r="Y203">
        <v>3</v>
      </c>
      <c r="Z203">
        <v>42.519999999999996</v>
      </c>
    </row>
    <row r="204" spans="1:26" x14ac:dyDescent="0.25">
      <c r="A204">
        <v>201</v>
      </c>
      <c r="B204">
        <v>72</v>
      </c>
      <c r="C204" t="s">
        <v>21</v>
      </c>
      <c r="D204" t="s">
        <v>119</v>
      </c>
      <c r="E204">
        <v>4000607</v>
      </c>
      <c r="F204">
        <v>1.159</v>
      </c>
      <c r="G204">
        <v>4081448</v>
      </c>
      <c r="H204" t="s">
        <v>217</v>
      </c>
      <c r="I204" t="s">
        <v>514</v>
      </c>
      <c r="J204" t="s">
        <v>23</v>
      </c>
      <c r="K204" t="s">
        <v>28</v>
      </c>
      <c r="L204">
        <v>2</v>
      </c>
      <c r="M204">
        <v>3</v>
      </c>
      <c r="N204" t="s">
        <v>1006</v>
      </c>
      <c r="O204" t="s">
        <v>23</v>
      </c>
      <c r="P204">
        <v>2</v>
      </c>
      <c r="Q204">
        <v>4</v>
      </c>
      <c r="R204">
        <v>322503.82009055</v>
      </c>
      <c r="S204">
        <v>400698.09011675999</v>
      </c>
      <c r="T204">
        <v>8</v>
      </c>
      <c r="U204">
        <v>0</v>
      </c>
      <c r="V204">
        <v>0</v>
      </c>
      <c r="W204">
        <v>2</v>
      </c>
      <c r="X204">
        <v>3</v>
      </c>
      <c r="Y204">
        <v>3</v>
      </c>
      <c r="Z204">
        <v>42.519999999999996</v>
      </c>
    </row>
    <row r="205" spans="1:26" x14ac:dyDescent="0.25">
      <c r="A205">
        <v>201</v>
      </c>
      <c r="B205">
        <v>37</v>
      </c>
      <c r="C205" t="s">
        <v>37</v>
      </c>
      <c r="D205" t="s">
        <v>57</v>
      </c>
      <c r="E205">
        <v>8000655</v>
      </c>
      <c r="F205">
        <v>2.3250000000000002</v>
      </c>
      <c r="G205">
        <v>8051056</v>
      </c>
      <c r="H205" t="s">
        <v>61</v>
      </c>
      <c r="I205" t="s">
        <v>474</v>
      </c>
      <c r="J205" t="s">
        <v>23</v>
      </c>
      <c r="K205" t="s">
        <v>28</v>
      </c>
      <c r="L205">
        <v>2</v>
      </c>
      <c r="M205">
        <v>3</v>
      </c>
      <c r="N205" t="s">
        <v>1006</v>
      </c>
      <c r="O205" t="s">
        <v>23</v>
      </c>
      <c r="P205">
        <v>2</v>
      </c>
      <c r="Q205">
        <v>4</v>
      </c>
      <c r="R205">
        <v>333890.25029781001</v>
      </c>
      <c r="S205">
        <v>292418.03982646001</v>
      </c>
      <c r="T205">
        <v>8</v>
      </c>
      <c r="U205">
        <v>0</v>
      </c>
      <c r="V205">
        <v>0</v>
      </c>
      <c r="W205">
        <v>2</v>
      </c>
      <c r="X205">
        <v>3</v>
      </c>
      <c r="Y205">
        <v>3</v>
      </c>
      <c r="Z205">
        <v>42.519999999999996</v>
      </c>
    </row>
    <row r="206" spans="1:26" x14ac:dyDescent="0.25">
      <c r="A206">
        <v>204</v>
      </c>
      <c r="B206">
        <v>38</v>
      </c>
      <c r="C206" t="s">
        <v>37</v>
      </c>
      <c r="D206" t="s">
        <v>113</v>
      </c>
      <c r="E206">
        <v>553</v>
      </c>
      <c r="F206">
        <v>40.229999999999997</v>
      </c>
      <c r="G206">
        <v>8000641</v>
      </c>
      <c r="H206" t="s">
        <v>259</v>
      </c>
      <c r="I206" t="s">
        <v>232</v>
      </c>
      <c r="J206" t="s">
        <v>23</v>
      </c>
      <c r="K206" t="s">
        <v>23</v>
      </c>
      <c r="L206">
        <v>2</v>
      </c>
      <c r="M206">
        <v>2</v>
      </c>
      <c r="N206" t="s">
        <v>1006</v>
      </c>
      <c r="O206" t="s">
        <v>23</v>
      </c>
      <c r="P206">
        <v>2</v>
      </c>
      <c r="Q206">
        <v>4</v>
      </c>
      <c r="R206">
        <v>319952.59977640997</v>
      </c>
      <c r="S206">
        <v>317237.62996018998</v>
      </c>
      <c r="T206">
        <v>12</v>
      </c>
      <c r="U206">
        <v>0</v>
      </c>
      <c r="V206">
        <v>0</v>
      </c>
      <c r="W206">
        <v>0</v>
      </c>
      <c r="X206">
        <v>6</v>
      </c>
      <c r="Y206">
        <v>6</v>
      </c>
      <c r="Z206">
        <v>42.36</v>
      </c>
    </row>
    <row r="207" spans="1:26" x14ac:dyDescent="0.25">
      <c r="A207">
        <v>204</v>
      </c>
      <c r="B207">
        <v>42</v>
      </c>
      <c r="C207" t="s">
        <v>51</v>
      </c>
      <c r="D207" t="s">
        <v>148</v>
      </c>
      <c r="E207">
        <v>3241001</v>
      </c>
      <c r="F207">
        <v>5.2290000000000001</v>
      </c>
      <c r="G207">
        <v>3241003</v>
      </c>
      <c r="H207" t="s">
        <v>261</v>
      </c>
      <c r="I207" t="s">
        <v>244</v>
      </c>
      <c r="J207" t="s">
        <v>28</v>
      </c>
      <c r="K207" t="s">
        <v>28</v>
      </c>
      <c r="L207">
        <v>3</v>
      </c>
      <c r="M207">
        <v>3</v>
      </c>
      <c r="N207" t="s">
        <v>1006</v>
      </c>
      <c r="O207" t="s">
        <v>28</v>
      </c>
      <c r="P207">
        <v>2</v>
      </c>
      <c r="Q207">
        <v>4</v>
      </c>
      <c r="R207">
        <v>373555.89981730003</v>
      </c>
      <c r="S207">
        <v>396570.84990238998</v>
      </c>
      <c r="T207">
        <v>12</v>
      </c>
      <c r="U207">
        <v>0</v>
      </c>
      <c r="V207">
        <v>0</v>
      </c>
      <c r="W207">
        <v>0</v>
      </c>
      <c r="X207">
        <v>6</v>
      </c>
      <c r="Y207">
        <v>6</v>
      </c>
      <c r="Z207">
        <v>42.36</v>
      </c>
    </row>
    <row r="208" spans="1:26" x14ac:dyDescent="0.25">
      <c r="A208">
        <v>206</v>
      </c>
      <c r="B208">
        <v>73</v>
      </c>
      <c r="C208" t="s">
        <v>21</v>
      </c>
      <c r="D208" t="s">
        <v>119</v>
      </c>
      <c r="E208">
        <v>4081582</v>
      </c>
      <c r="F208">
        <v>0.437</v>
      </c>
      <c r="G208">
        <v>4081520</v>
      </c>
      <c r="H208" t="s">
        <v>515</v>
      </c>
      <c r="I208" t="s">
        <v>541</v>
      </c>
      <c r="J208" t="s">
        <v>28</v>
      </c>
      <c r="K208" t="s">
        <v>28</v>
      </c>
      <c r="L208">
        <v>3</v>
      </c>
      <c r="M208">
        <v>3</v>
      </c>
      <c r="N208" t="s">
        <v>1006</v>
      </c>
      <c r="O208" t="s">
        <v>28</v>
      </c>
      <c r="P208">
        <v>2</v>
      </c>
      <c r="Q208">
        <v>4</v>
      </c>
      <c r="R208">
        <v>317645.38988045999</v>
      </c>
      <c r="S208">
        <v>407482.01980568003</v>
      </c>
      <c r="T208">
        <v>8</v>
      </c>
      <c r="U208">
        <v>0</v>
      </c>
      <c r="V208">
        <v>0</v>
      </c>
      <c r="W208">
        <v>3</v>
      </c>
      <c r="X208">
        <v>1</v>
      </c>
      <c r="Y208">
        <v>4</v>
      </c>
      <c r="Z208">
        <v>42.07</v>
      </c>
    </row>
    <row r="209" spans="1:26" x14ac:dyDescent="0.25">
      <c r="A209">
        <v>207</v>
      </c>
      <c r="B209">
        <v>74</v>
      </c>
      <c r="C209" t="s">
        <v>21</v>
      </c>
      <c r="D209" t="s">
        <v>119</v>
      </c>
      <c r="E209">
        <v>4081580</v>
      </c>
      <c r="F209">
        <v>0.91500000000000004</v>
      </c>
      <c r="G209">
        <v>4081612</v>
      </c>
      <c r="H209" t="s">
        <v>471</v>
      </c>
      <c r="I209" t="s">
        <v>375</v>
      </c>
      <c r="J209" t="s">
        <v>28</v>
      </c>
      <c r="K209" t="s">
        <v>28</v>
      </c>
      <c r="L209">
        <v>3</v>
      </c>
      <c r="M209">
        <v>3</v>
      </c>
      <c r="N209" t="s">
        <v>1006</v>
      </c>
      <c r="O209" t="s">
        <v>28</v>
      </c>
      <c r="P209">
        <v>2</v>
      </c>
      <c r="Q209">
        <v>4</v>
      </c>
      <c r="R209">
        <v>320688.89001201</v>
      </c>
      <c r="S209">
        <v>399743.36019147001</v>
      </c>
      <c r="T209">
        <v>7</v>
      </c>
      <c r="U209">
        <v>0</v>
      </c>
      <c r="V209">
        <v>0</v>
      </c>
      <c r="W209">
        <v>1</v>
      </c>
      <c r="X209">
        <v>5</v>
      </c>
      <c r="Y209">
        <v>1</v>
      </c>
      <c r="Z209">
        <v>41.97</v>
      </c>
    </row>
    <row r="210" spans="1:26" x14ac:dyDescent="0.25">
      <c r="A210">
        <v>208</v>
      </c>
      <c r="B210">
        <v>54</v>
      </c>
      <c r="C210" t="s">
        <v>26</v>
      </c>
      <c r="D210" t="s">
        <v>34</v>
      </c>
      <c r="E210">
        <v>31</v>
      </c>
      <c r="F210">
        <v>0.28000000000000003</v>
      </c>
      <c r="G210">
        <v>11000653</v>
      </c>
      <c r="H210" t="s">
        <v>258</v>
      </c>
      <c r="I210" t="s">
        <v>256</v>
      </c>
      <c r="J210" t="s">
        <v>28</v>
      </c>
      <c r="K210" t="s">
        <v>23</v>
      </c>
      <c r="L210">
        <v>3</v>
      </c>
      <c r="M210">
        <v>2</v>
      </c>
      <c r="N210" t="s">
        <v>1007</v>
      </c>
      <c r="O210" t="s">
        <v>23</v>
      </c>
      <c r="P210">
        <v>2</v>
      </c>
      <c r="Q210">
        <v>4</v>
      </c>
      <c r="R210">
        <v>417154.16983869998</v>
      </c>
      <c r="S210">
        <v>508462.01988326001</v>
      </c>
      <c r="T210">
        <v>12</v>
      </c>
      <c r="U210">
        <v>0</v>
      </c>
      <c r="V210">
        <v>0</v>
      </c>
      <c r="W210">
        <v>1</v>
      </c>
      <c r="X210">
        <v>4</v>
      </c>
      <c r="Y210">
        <v>7</v>
      </c>
      <c r="Z210">
        <v>41.91</v>
      </c>
    </row>
    <row r="211" spans="1:26" x14ac:dyDescent="0.25">
      <c r="A211">
        <v>208</v>
      </c>
      <c r="B211">
        <v>39</v>
      </c>
      <c r="C211" t="s">
        <v>37</v>
      </c>
      <c r="D211" t="s">
        <v>38</v>
      </c>
      <c r="E211">
        <v>555</v>
      </c>
      <c r="F211">
        <v>33.046999999999997</v>
      </c>
      <c r="G211">
        <v>8000654</v>
      </c>
      <c r="H211" t="s">
        <v>36</v>
      </c>
      <c r="I211" t="s">
        <v>278</v>
      </c>
      <c r="J211" t="s">
        <v>23</v>
      </c>
      <c r="K211" t="s">
        <v>23</v>
      </c>
      <c r="L211">
        <v>2</v>
      </c>
      <c r="M211">
        <v>2</v>
      </c>
      <c r="N211" t="s">
        <v>1006</v>
      </c>
      <c r="O211" t="s">
        <v>23</v>
      </c>
      <c r="P211">
        <v>2</v>
      </c>
      <c r="Q211">
        <v>4</v>
      </c>
      <c r="R211">
        <v>343078.52980289003</v>
      </c>
      <c r="S211">
        <v>320935.22009371</v>
      </c>
      <c r="T211">
        <v>12</v>
      </c>
      <c r="U211">
        <v>0</v>
      </c>
      <c r="V211">
        <v>0</v>
      </c>
      <c r="W211">
        <v>1</v>
      </c>
      <c r="X211">
        <v>4</v>
      </c>
      <c r="Y211">
        <v>7</v>
      </c>
      <c r="Z211">
        <v>41.91</v>
      </c>
    </row>
    <row r="212" spans="1:26" x14ac:dyDescent="0.25">
      <c r="A212">
        <v>210</v>
      </c>
      <c r="B212">
        <v>40</v>
      </c>
      <c r="C212" t="s">
        <v>37</v>
      </c>
      <c r="D212" t="s">
        <v>38</v>
      </c>
      <c r="E212">
        <v>8000630</v>
      </c>
      <c r="F212">
        <v>3.6739999999999999</v>
      </c>
      <c r="G212">
        <v>8021096</v>
      </c>
      <c r="H212" t="s">
        <v>53</v>
      </c>
      <c r="I212" t="s">
        <v>615</v>
      </c>
      <c r="J212" t="s">
        <v>23</v>
      </c>
      <c r="K212" t="s">
        <v>28</v>
      </c>
      <c r="L212">
        <v>2</v>
      </c>
      <c r="M212">
        <v>3</v>
      </c>
      <c r="N212" t="s">
        <v>1006</v>
      </c>
      <c r="O212" t="s">
        <v>23</v>
      </c>
      <c r="P212">
        <v>2</v>
      </c>
      <c r="Q212">
        <v>4</v>
      </c>
      <c r="R212">
        <v>324528.06988709001</v>
      </c>
      <c r="S212">
        <v>344938.23979770002</v>
      </c>
      <c r="T212">
        <v>7</v>
      </c>
      <c r="U212">
        <v>0</v>
      </c>
      <c r="V212">
        <v>0</v>
      </c>
      <c r="W212">
        <v>2</v>
      </c>
      <c r="X212">
        <v>3</v>
      </c>
      <c r="Y212">
        <v>2</v>
      </c>
      <c r="Z212">
        <v>41.519999999999996</v>
      </c>
    </row>
    <row r="213" spans="1:26" x14ac:dyDescent="0.25">
      <c r="A213">
        <v>211</v>
      </c>
      <c r="B213">
        <v>55</v>
      </c>
      <c r="C213" t="s">
        <v>26</v>
      </c>
      <c r="D213" t="s">
        <v>34</v>
      </c>
      <c r="E213">
        <v>33</v>
      </c>
      <c r="F213">
        <v>0.47699999999999998</v>
      </c>
      <c r="G213">
        <v>11111537</v>
      </c>
      <c r="H213" t="s">
        <v>107</v>
      </c>
      <c r="I213" t="s">
        <v>66</v>
      </c>
      <c r="J213" t="s">
        <v>28</v>
      </c>
      <c r="K213" t="s">
        <v>28</v>
      </c>
      <c r="L213">
        <v>3</v>
      </c>
      <c r="M213">
        <v>3</v>
      </c>
      <c r="N213" t="s">
        <v>1006</v>
      </c>
      <c r="O213" t="s">
        <v>28</v>
      </c>
      <c r="P213">
        <v>2</v>
      </c>
      <c r="Q213">
        <v>4</v>
      </c>
      <c r="R213">
        <v>422464.01014547999</v>
      </c>
      <c r="S213">
        <v>504514.01963172999</v>
      </c>
      <c r="T213">
        <v>12</v>
      </c>
      <c r="U213">
        <v>0</v>
      </c>
      <c r="V213">
        <v>0</v>
      </c>
      <c r="W213">
        <v>2</v>
      </c>
      <c r="X213">
        <v>2</v>
      </c>
      <c r="Y213">
        <v>8</v>
      </c>
      <c r="Z213">
        <v>41.46</v>
      </c>
    </row>
    <row r="214" spans="1:26" x14ac:dyDescent="0.25">
      <c r="A214">
        <v>211</v>
      </c>
      <c r="B214">
        <v>43</v>
      </c>
      <c r="C214" t="s">
        <v>51</v>
      </c>
      <c r="D214" t="s">
        <v>52</v>
      </c>
      <c r="E214">
        <v>545</v>
      </c>
      <c r="F214">
        <v>0.28699999999999998</v>
      </c>
      <c r="G214">
        <v>3000667</v>
      </c>
      <c r="H214" t="s">
        <v>284</v>
      </c>
      <c r="I214" t="s">
        <v>285</v>
      </c>
      <c r="J214" t="s">
        <v>23</v>
      </c>
      <c r="K214" t="s">
        <v>23</v>
      </c>
      <c r="L214">
        <v>2</v>
      </c>
      <c r="M214">
        <v>2</v>
      </c>
      <c r="N214" t="s">
        <v>1006</v>
      </c>
      <c r="O214" t="s">
        <v>23</v>
      </c>
      <c r="P214">
        <v>2</v>
      </c>
      <c r="Q214">
        <v>4</v>
      </c>
      <c r="R214">
        <v>468735.70974291</v>
      </c>
      <c r="S214">
        <v>415058.67014891998</v>
      </c>
      <c r="T214">
        <v>12</v>
      </c>
      <c r="U214">
        <v>0</v>
      </c>
      <c r="V214">
        <v>0</v>
      </c>
      <c r="W214">
        <v>2</v>
      </c>
      <c r="X214">
        <v>2</v>
      </c>
      <c r="Y214">
        <v>8</v>
      </c>
      <c r="Z214">
        <v>41.46</v>
      </c>
    </row>
    <row r="215" spans="1:26" x14ac:dyDescent="0.25">
      <c r="A215">
        <v>213</v>
      </c>
      <c r="B215">
        <v>56</v>
      </c>
      <c r="C215" t="s">
        <v>26</v>
      </c>
      <c r="D215" t="s">
        <v>45</v>
      </c>
      <c r="E215">
        <v>533</v>
      </c>
      <c r="F215">
        <v>8.4120000000000008</v>
      </c>
      <c r="G215" t="s">
        <v>936</v>
      </c>
      <c r="H215" t="s">
        <v>96</v>
      </c>
      <c r="I215" t="s">
        <v>82</v>
      </c>
      <c r="J215" t="s">
        <v>23</v>
      </c>
      <c r="K215" t="s">
        <v>82</v>
      </c>
      <c r="L215">
        <v>2</v>
      </c>
      <c r="M215">
        <v>13</v>
      </c>
      <c r="N215" t="s">
        <v>1006</v>
      </c>
      <c r="O215" t="s">
        <v>23</v>
      </c>
      <c r="P215">
        <v>3</v>
      </c>
      <c r="Q215">
        <v>4</v>
      </c>
      <c r="R215">
        <v>441125.67990658002</v>
      </c>
      <c r="S215">
        <v>534917.06995250005</v>
      </c>
      <c r="T215">
        <v>21</v>
      </c>
      <c r="U215">
        <v>0</v>
      </c>
      <c r="V215">
        <v>0</v>
      </c>
      <c r="W215">
        <v>0</v>
      </c>
      <c r="X215">
        <v>4</v>
      </c>
      <c r="Y215">
        <v>17</v>
      </c>
      <c r="Z215">
        <v>41.239999999999995</v>
      </c>
    </row>
    <row r="216" spans="1:26" x14ac:dyDescent="0.25">
      <c r="A216">
        <v>214</v>
      </c>
      <c r="B216">
        <v>44</v>
      </c>
      <c r="C216" t="s">
        <v>51</v>
      </c>
      <c r="D216" t="s">
        <v>545</v>
      </c>
      <c r="E216">
        <v>543</v>
      </c>
      <c r="F216">
        <v>22.97</v>
      </c>
      <c r="G216">
        <v>3000628</v>
      </c>
      <c r="H216" t="s">
        <v>538</v>
      </c>
      <c r="I216" t="s">
        <v>544</v>
      </c>
      <c r="J216" t="s">
        <v>23</v>
      </c>
      <c r="K216" t="s">
        <v>23</v>
      </c>
      <c r="L216">
        <v>2</v>
      </c>
      <c r="M216">
        <v>2</v>
      </c>
      <c r="N216" t="s">
        <v>1006</v>
      </c>
      <c r="O216" t="s">
        <v>23</v>
      </c>
      <c r="P216">
        <v>2</v>
      </c>
      <c r="Q216">
        <v>4</v>
      </c>
      <c r="R216">
        <v>422585.87996718002</v>
      </c>
      <c r="S216">
        <v>452092.65980462002</v>
      </c>
      <c r="T216">
        <v>8</v>
      </c>
      <c r="U216">
        <v>0</v>
      </c>
      <c r="V216">
        <v>1</v>
      </c>
      <c r="W216">
        <v>0</v>
      </c>
      <c r="X216">
        <v>1</v>
      </c>
      <c r="Y216">
        <v>6</v>
      </c>
      <c r="Z216">
        <v>41.230000000000004</v>
      </c>
    </row>
    <row r="217" spans="1:26" x14ac:dyDescent="0.25">
      <c r="A217">
        <v>214</v>
      </c>
      <c r="B217">
        <v>44</v>
      </c>
      <c r="C217" t="s">
        <v>51</v>
      </c>
      <c r="D217" t="s">
        <v>52</v>
      </c>
      <c r="E217">
        <v>3000667</v>
      </c>
      <c r="F217">
        <v>0.84499999999999997</v>
      </c>
      <c r="G217">
        <v>3291332</v>
      </c>
      <c r="H217" t="s">
        <v>285</v>
      </c>
      <c r="I217" t="s">
        <v>517</v>
      </c>
      <c r="J217" t="s">
        <v>23</v>
      </c>
      <c r="K217" t="s">
        <v>28</v>
      </c>
      <c r="L217">
        <v>2</v>
      </c>
      <c r="M217">
        <v>3</v>
      </c>
      <c r="N217" t="s">
        <v>1006</v>
      </c>
      <c r="O217" t="s">
        <v>23</v>
      </c>
      <c r="P217">
        <v>2</v>
      </c>
      <c r="Q217">
        <v>4</v>
      </c>
      <c r="R217">
        <v>471252.73987996997</v>
      </c>
      <c r="S217">
        <v>417418.75022838998</v>
      </c>
      <c r="T217">
        <v>8</v>
      </c>
      <c r="U217">
        <v>0</v>
      </c>
      <c r="V217">
        <v>1</v>
      </c>
      <c r="W217">
        <v>0</v>
      </c>
      <c r="X217">
        <v>1</v>
      </c>
      <c r="Y217">
        <v>6</v>
      </c>
      <c r="Z217">
        <v>41.230000000000004</v>
      </c>
    </row>
    <row r="218" spans="1:26" x14ac:dyDescent="0.25">
      <c r="A218">
        <v>214</v>
      </c>
      <c r="B218">
        <v>75</v>
      </c>
      <c r="C218" t="s">
        <v>21</v>
      </c>
      <c r="D218" t="s">
        <v>176</v>
      </c>
      <c r="E218">
        <v>4000689</v>
      </c>
      <c r="F218">
        <v>6.36</v>
      </c>
      <c r="G218">
        <v>4000690</v>
      </c>
      <c r="H218" t="s">
        <v>178</v>
      </c>
      <c r="I218" t="s">
        <v>513</v>
      </c>
      <c r="J218" t="s">
        <v>23</v>
      </c>
      <c r="K218" t="s">
        <v>23</v>
      </c>
      <c r="L218">
        <v>2</v>
      </c>
      <c r="M218">
        <v>2</v>
      </c>
      <c r="N218" t="s">
        <v>1006</v>
      </c>
      <c r="O218" t="s">
        <v>23</v>
      </c>
      <c r="P218">
        <v>2</v>
      </c>
      <c r="Q218">
        <v>4</v>
      </c>
      <c r="R218">
        <v>369561.58023227</v>
      </c>
      <c r="S218">
        <v>350506.93001826003</v>
      </c>
      <c r="T218">
        <v>8</v>
      </c>
      <c r="U218">
        <v>0</v>
      </c>
      <c r="V218">
        <v>1</v>
      </c>
      <c r="W218">
        <v>0</v>
      </c>
      <c r="X218">
        <v>1</v>
      </c>
      <c r="Y218">
        <v>6</v>
      </c>
      <c r="Z218">
        <v>41.230000000000004</v>
      </c>
    </row>
    <row r="219" spans="1:26" x14ac:dyDescent="0.25">
      <c r="A219">
        <v>217</v>
      </c>
      <c r="B219">
        <v>46</v>
      </c>
      <c r="C219" t="s">
        <v>51</v>
      </c>
      <c r="D219" t="s">
        <v>172</v>
      </c>
      <c r="E219">
        <v>3000613</v>
      </c>
      <c r="F219">
        <v>1.17</v>
      </c>
      <c r="G219">
        <v>3000614</v>
      </c>
      <c r="H219" t="s">
        <v>553</v>
      </c>
      <c r="I219" t="s">
        <v>554</v>
      </c>
      <c r="J219" t="s">
        <v>23</v>
      </c>
      <c r="K219" t="s">
        <v>23</v>
      </c>
      <c r="L219">
        <v>2</v>
      </c>
      <c r="M219">
        <v>2</v>
      </c>
      <c r="N219" t="s">
        <v>1006</v>
      </c>
      <c r="O219" t="s">
        <v>23</v>
      </c>
      <c r="P219">
        <v>2</v>
      </c>
      <c r="Q219">
        <v>4</v>
      </c>
      <c r="R219">
        <v>367916.71011664998</v>
      </c>
      <c r="S219">
        <v>422354.15001121</v>
      </c>
      <c r="T219">
        <v>7</v>
      </c>
      <c r="U219">
        <v>0</v>
      </c>
      <c r="V219">
        <v>0</v>
      </c>
      <c r="W219">
        <v>3</v>
      </c>
      <c r="X219">
        <v>1</v>
      </c>
      <c r="Y219">
        <v>3</v>
      </c>
      <c r="Z219">
        <v>41.07</v>
      </c>
    </row>
    <row r="220" spans="1:26" x14ac:dyDescent="0.25">
      <c r="A220">
        <v>217</v>
      </c>
      <c r="B220">
        <v>76</v>
      </c>
      <c r="C220" t="s">
        <v>21</v>
      </c>
      <c r="D220" t="s">
        <v>289</v>
      </c>
      <c r="E220">
        <v>4000687</v>
      </c>
      <c r="F220">
        <v>2.8220000000000001</v>
      </c>
      <c r="G220">
        <v>4000688</v>
      </c>
      <c r="H220" t="s">
        <v>287</v>
      </c>
      <c r="I220" t="s">
        <v>501</v>
      </c>
      <c r="J220" t="s">
        <v>23</v>
      </c>
      <c r="K220" t="s">
        <v>23</v>
      </c>
      <c r="L220">
        <v>2</v>
      </c>
      <c r="M220">
        <v>2</v>
      </c>
      <c r="N220" t="s">
        <v>1006</v>
      </c>
      <c r="O220" t="s">
        <v>23</v>
      </c>
      <c r="P220">
        <v>2</v>
      </c>
      <c r="Q220">
        <v>4</v>
      </c>
      <c r="R220">
        <v>355324.97014599002</v>
      </c>
      <c r="S220">
        <v>344594.84984505997</v>
      </c>
      <c r="T220">
        <v>7</v>
      </c>
      <c r="U220">
        <v>0</v>
      </c>
      <c r="V220">
        <v>0</v>
      </c>
      <c r="W220">
        <v>3</v>
      </c>
      <c r="X220">
        <v>1</v>
      </c>
      <c r="Y220">
        <v>3</v>
      </c>
      <c r="Z220">
        <v>41.07</v>
      </c>
    </row>
    <row r="221" spans="1:26" x14ac:dyDescent="0.25">
      <c r="A221">
        <v>219</v>
      </c>
      <c r="B221">
        <v>57</v>
      </c>
      <c r="C221" t="s">
        <v>26</v>
      </c>
      <c r="D221" t="s">
        <v>84</v>
      </c>
      <c r="E221">
        <v>11000634</v>
      </c>
      <c r="F221">
        <v>2.9649999999999999</v>
      </c>
      <c r="G221">
        <v>11021322</v>
      </c>
      <c r="H221" t="s">
        <v>83</v>
      </c>
      <c r="I221" t="s">
        <v>709</v>
      </c>
      <c r="J221" t="s">
        <v>23</v>
      </c>
      <c r="K221" t="s">
        <v>28</v>
      </c>
      <c r="L221">
        <v>2</v>
      </c>
      <c r="M221">
        <v>3</v>
      </c>
      <c r="N221" t="s">
        <v>1006</v>
      </c>
      <c r="O221" t="s">
        <v>23</v>
      </c>
      <c r="P221">
        <v>2</v>
      </c>
      <c r="Q221">
        <v>4</v>
      </c>
      <c r="R221">
        <v>410431.50996631</v>
      </c>
      <c r="S221">
        <v>518126.64020035998</v>
      </c>
      <c r="T221">
        <v>6</v>
      </c>
      <c r="U221">
        <v>0</v>
      </c>
      <c r="V221">
        <v>0</v>
      </c>
      <c r="W221">
        <v>1</v>
      </c>
      <c r="X221">
        <v>5</v>
      </c>
      <c r="Y221">
        <v>0</v>
      </c>
      <c r="Z221">
        <v>40.97</v>
      </c>
    </row>
    <row r="222" spans="1:26" x14ac:dyDescent="0.25">
      <c r="A222">
        <v>220</v>
      </c>
      <c r="B222">
        <v>58</v>
      </c>
      <c r="C222" t="s">
        <v>26</v>
      </c>
      <c r="D222" t="s">
        <v>34</v>
      </c>
      <c r="E222">
        <v>33</v>
      </c>
      <c r="F222">
        <v>0.73599999999999999</v>
      </c>
      <c r="G222">
        <v>11000626</v>
      </c>
      <c r="H222" t="s">
        <v>107</v>
      </c>
      <c r="I222" t="s">
        <v>109</v>
      </c>
      <c r="J222" t="s">
        <v>28</v>
      </c>
      <c r="K222" t="s">
        <v>23</v>
      </c>
      <c r="L222">
        <v>3</v>
      </c>
      <c r="M222">
        <v>2</v>
      </c>
      <c r="N222" t="s">
        <v>1007</v>
      </c>
      <c r="O222" t="s">
        <v>23</v>
      </c>
      <c r="P222">
        <v>2</v>
      </c>
      <c r="Q222">
        <v>4</v>
      </c>
      <c r="R222">
        <v>423692.41004654003</v>
      </c>
      <c r="S222">
        <v>505118.81004994002</v>
      </c>
      <c r="T222">
        <v>11</v>
      </c>
      <c r="U222">
        <v>0</v>
      </c>
      <c r="V222">
        <v>0</v>
      </c>
      <c r="W222">
        <v>1</v>
      </c>
      <c r="X222">
        <v>4</v>
      </c>
      <c r="Y222">
        <v>6</v>
      </c>
      <c r="Z222">
        <v>40.909999999999997</v>
      </c>
    </row>
    <row r="223" spans="1:26" x14ac:dyDescent="0.25">
      <c r="A223">
        <v>220</v>
      </c>
      <c r="B223">
        <v>58</v>
      </c>
      <c r="C223" t="s">
        <v>26</v>
      </c>
      <c r="D223" t="s">
        <v>45</v>
      </c>
      <c r="E223">
        <v>571</v>
      </c>
      <c r="F223">
        <v>38.792999999999999</v>
      </c>
      <c r="G223">
        <v>11131054</v>
      </c>
      <c r="H223" t="s">
        <v>43</v>
      </c>
      <c r="I223" t="s">
        <v>332</v>
      </c>
      <c r="J223" t="s">
        <v>23</v>
      </c>
      <c r="K223" t="s">
        <v>28</v>
      </c>
      <c r="L223">
        <v>2</v>
      </c>
      <c r="M223">
        <v>3</v>
      </c>
      <c r="N223" t="s">
        <v>1006</v>
      </c>
      <c r="O223" t="s">
        <v>23</v>
      </c>
      <c r="P223">
        <v>4</v>
      </c>
      <c r="Q223">
        <v>5</v>
      </c>
      <c r="R223">
        <v>465673.34995210002</v>
      </c>
      <c r="S223">
        <v>532491.28962796996</v>
      </c>
      <c r="T223">
        <v>11</v>
      </c>
      <c r="U223">
        <v>0</v>
      </c>
      <c r="V223">
        <v>0</v>
      </c>
      <c r="W223">
        <v>1</v>
      </c>
      <c r="X223">
        <v>4</v>
      </c>
      <c r="Y223">
        <v>6</v>
      </c>
      <c r="Z223">
        <v>40.909999999999997</v>
      </c>
    </row>
    <row r="224" spans="1:26" x14ac:dyDescent="0.25">
      <c r="A224">
        <v>220</v>
      </c>
      <c r="B224">
        <v>58</v>
      </c>
      <c r="C224" t="s">
        <v>26</v>
      </c>
      <c r="D224" t="s">
        <v>34</v>
      </c>
      <c r="E224">
        <v>11000606</v>
      </c>
      <c r="F224">
        <v>0.79800000000000004</v>
      </c>
      <c r="G224">
        <v>11111159</v>
      </c>
      <c r="H224" t="s">
        <v>62</v>
      </c>
      <c r="I224" t="s">
        <v>199</v>
      </c>
      <c r="J224" t="s">
        <v>23</v>
      </c>
      <c r="K224" t="s">
        <v>28</v>
      </c>
      <c r="L224">
        <v>2</v>
      </c>
      <c r="M224">
        <v>3</v>
      </c>
      <c r="N224" t="s">
        <v>1006</v>
      </c>
      <c r="O224" t="s">
        <v>23</v>
      </c>
      <c r="P224">
        <v>2</v>
      </c>
      <c r="Q224">
        <v>4</v>
      </c>
      <c r="R224">
        <v>423797.30008571001</v>
      </c>
      <c r="S224">
        <v>503902.02971317002</v>
      </c>
      <c r="T224">
        <v>11</v>
      </c>
      <c r="U224">
        <v>0</v>
      </c>
      <c r="V224">
        <v>0</v>
      </c>
      <c r="W224">
        <v>1</v>
      </c>
      <c r="X224">
        <v>4</v>
      </c>
      <c r="Y224">
        <v>6</v>
      </c>
      <c r="Z224">
        <v>40.909999999999997</v>
      </c>
    </row>
    <row r="225" spans="1:26" x14ac:dyDescent="0.25">
      <c r="A225">
        <v>223</v>
      </c>
      <c r="B225">
        <v>61</v>
      </c>
      <c r="C225" t="s">
        <v>26</v>
      </c>
      <c r="D225" t="s">
        <v>84</v>
      </c>
      <c r="E225" t="s">
        <v>937</v>
      </c>
      <c r="F225">
        <v>44.537999999999997</v>
      </c>
      <c r="G225">
        <v>11000622</v>
      </c>
      <c r="H225" t="s">
        <v>99</v>
      </c>
      <c r="I225" t="s">
        <v>100</v>
      </c>
      <c r="J225" t="s">
        <v>23</v>
      </c>
      <c r="K225" t="s">
        <v>23</v>
      </c>
      <c r="L225">
        <v>2</v>
      </c>
      <c r="M225">
        <v>2</v>
      </c>
      <c r="N225" t="s">
        <v>1006</v>
      </c>
      <c r="O225" t="s">
        <v>23</v>
      </c>
      <c r="P225">
        <v>2</v>
      </c>
      <c r="Q225">
        <v>4</v>
      </c>
      <c r="R225">
        <v>421703.52032970003</v>
      </c>
      <c r="S225">
        <v>512557.42009034997</v>
      </c>
      <c r="T225">
        <v>21</v>
      </c>
      <c r="U225">
        <v>0</v>
      </c>
      <c r="V225">
        <v>0</v>
      </c>
      <c r="W225">
        <v>1</v>
      </c>
      <c r="X225">
        <v>2</v>
      </c>
      <c r="Y225">
        <v>18</v>
      </c>
      <c r="Z225">
        <v>40.79</v>
      </c>
    </row>
    <row r="226" spans="1:26" x14ac:dyDescent="0.25">
      <c r="A226">
        <v>224</v>
      </c>
      <c r="B226">
        <v>41</v>
      </c>
      <c r="C226" t="s">
        <v>37</v>
      </c>
      <c r="D226" t="s">
        <v>165</v>
      </c>
      <c r="E226">
        <v>8000607</v>
      </c>
      <c r="F226">
        <v>2.6819999999999999</v>
      </c>
      <c r="G226">
        <v>8081004</v>
      </c>
      <c r="H226" t="s">
        <v>235</v>
      </c>
      <c r="I226" t="s">
        <v>580</v>
      </c>
      <c r="J226" t="s">
        <v>23</v>
      </c>
      <c r="K226" t="s">
        <v>28</v>
      </c>
      <c r="L226">
        <v>2</v>
      </c>
      <c r="M226">
        <v>3</v>
      </c>
      <c r="N226" t="s">
        <v>1006</v>
      </c>
      <c r="O226" t="s">
        <v>23</v>
      </c>
      <c r="P226">
        <v>2</v>
      </c>
      <c r="Q226">
        <v>4</v>
      </c>
      <c r="R226">
        <v>278327.37029286998</v>
      </c>
      <c r="S226">
        <v>329944.48031522997</v>
      </c>
      <c r="T226">
        <v>6</v>
      </c>
      <c r="U226">
        <v>0</v>
      </c>
      <c r="V226">
        <v>0</v>
      </c>
      <c r="W226">
        <v>2</v>
      </c>
      <c r="X226">
        <v>3</v>
      </c>
      <c r="Y226">
        <v>1</v>
      </c>
      <c r="Z226">
        <v>40.519999999999996</v>
      </c>
    </row>
    <row r="227" spans="1:26" x14ac:dyDescent="0.25">
      <c r="A227">
        <v>225</v>
      </c>
      <c r="B227">
        <v>42</v>
      </c>
      <c r="C227" t="s">
        <v>37</v>
      </c>
      <c r="D227" t="s">
        <v>236</v>
      </c>
      <c r="E227">
        <v>551</v>
      </c>
      <c r="F227">
        <v>21.599</v>
      </c>
      <c r="G227">
        <v>8000667</v>
      </c>
      <c r="H227" t="s">
        <v>205</v>
      </c>
      <c r="I227" t="s">
        <v>321</v>
      </c>
      <c r="J227" t="s">
        <v>23</v>
      </c>
      <c r="K227" t="s">
        <v>23</v>
      </c>
      <c r="L227">
        <v>2</v>
      </c>
      <c r="M227">
        <v>2</v>
      </c>
      <c r="N227" t="s">
        <v>1006</v>
      </c>
      <c r="O227" t="s">
        <v>23</v>
      </c>
      <c r="P227">
        <v>2</v>
      </c>
      <c r="Q227">
        <v>4</v>
      </c>
      <c r="R227">
        <v>288695.70970314002</v>
      </c>
      <c r="S227">
        <v>352811.27021953999</v>
      </c>
      <c r="T227">
        <v>11</v>
      </c>
      <c r="U227">
        <v>0</v>
      </c>
      <c r="V227">
        <v>0</v>
      </c>
      <c r="W227">
        <v>2</v>
      </c>
      <c r="X227">
        <v>2</v>
      </c>
      <c r="Y227">
        <v>7</v>
      </c>
      <c r="Z227">
        <v>40.46</v>
      </c>
    </row>
    <row r="228" spans="1:26" x14ac:dyDescent="0.25">
      <c r="A228">
        <v>226</v>
      </c>
      <c r="B228">
        <v>47</v>
      </c>
      <c r="C228" t="s">
        <v>51</v>
      </c>
      <c r="D228" t="s">
        <v>578</v>
      </c>
      <c r="E228">
        <v>530</v>
      </c>
      <c r="F228">
        <v>2.68</v>
      </c>
      <c r="G228">
        <v>3000616</v>
      </c>
      <c r="H228" t="s">
        <v>576</v>
      </c>
      <c r="I228" t="s">
        <v>577</v>
      </c>
      <c r="J228" t="s">
        <v>23</v>
      </c>
      <c r="K228" t="s">
        <v>23</v>
      </c>
      <c r="L228">
        <v>2</v>
      </c>
      <c r="M228">
        <v>2</v>
      </c>
      <c r="N228" t="s">
        <v>1006</v>
      </c>
      <c r="O228" t="s">
        <v>23</v>
      </c>
      <c r="P228">
        <v>2</v>
      </c>
      <c r="Q228">
        <v>4</v>
      </c>
      <c r="R228">
        <v>440256.78991194</v>
      </c>
      <c r="S228">
        <v>413155.59963355999</v>
      </c>
      <c r="T228">
        <v>7</v>
      </c>
      <c r="U228">
        <v>0</v>
      </c>
      <c r="V228">
        <v>1</v>
      </c>
      <c r="W228">
        <v>0</v>
      </c>
      <c r="X228">
        <v>1</v>
      </c>
      <c r="Y228">
        <v>5</v>
      </c>
      <c r="Z228">
        <v>40.230000000000004</v>
      </c>
    </row>
    <row r="229" spans="1:26" x14ac:dyDescent="0.25">
      <c r="A229">
        <v>227</v>
      </c>
      <c r="B229">
        <v>48</v>
      </c>
      <c r="C229" t="s">
        <v>51</v>
      </c>
      <c r="D229" t="s">
        <v>148</v>
      </c>
      <c r="E229">
        <v>3000674</v>
      </c>
      <c r="F229">
        <v>1.82</v>
      </c>
      <c r="G229">
        <v>3000612</v>
      </c>
      <c r="H229" t="s">
        <v>243</v>
      </c>
      <c r="I229" t="s">
        <v>290</v>
      </c>
      <c r="J229" t="s">
        <v>23</v>
      </c>
      <c r="K229" t="s">
        <v>23</v>
      </c>
      <c r="L229">
        <v>2</v>
      </c>
      <c r="M229">
        <v>2</v>
      </c>
      <c r="N229" t="s">
        <v>1006</v>
      </c>
      <c r="O229" t="s">
        <v>23</v>
      </c>
      <c r="P229">
        <v>2</v>
      </c>
      <c r="Q229">
        <v>4</v>
      </c>
      <c r="R229">
        <v>380568.10000545002</v>
      </c>
      <c r="S229">
        <v>399847.81016761001</v>
      </c>
      <c r="T229">
        <v>6</v>
      </c>
      <c r="U229">
        <v>0</v>
      </c>
      <c r="V229">
        <v>0</v>
      </c>
      <c r="W229">
        <v>3</v>
      </c>
      <c r="X229">
        <v>1</v>
      </c>
      <c r="Y229">
        <v>2</v>
      </c>
      <c r="Z229">
        <v>40.07</v>
      </c>
    </row>
    <row r="230" spans="1:26" x14ac:dyDescent="0.25">
      <c r="A230">
        <v>228</v>
      </c>
      <c r="B230">
        <v>77</v>
      </c>
      <c r="C230" t="s">
        <v>21</v>
      </c>
      <c r="D230" t="s">
        <v>119</v>
      </c>
      <c r="E230">
        <v>537</v>
      </c>
      <c r="F230">
        <v>1.88</v>
      </c>
      <c r="G230">
        <v>4000601</v>
      </c>
      <c r="H230" t="s">
        <v>279</v>
      </c>
      <c r="I230" t="s">
        <v>393</v>
      </c>
      <c r="J230" t="s">
        <v>23</v>
      </c>
      <c r="K230" t="s">
        <v>23</v>
      </c>
      <c r="L230">
        <v>2</v>
      </c>
      <c r="M230">
        <v>2</v>
      </c>
      <c r="N230" t="s">
        <v>1006</v>
      </c>
      <c r="O230" t="s">
        <v>23</v>
      </c>
      <c r="P230">
        <v>2</v>
      </c>
      <c r="Q230">
        <v>4</v>
      </c>
      <c r="R230">
        <v>325699.46024819999</v>
      </c>
      <c r="S230">
        <v>405619.09003517003</v>
      </c>
      <c r="T230">
        <v>10</v>
      </c>
      <c r="U230">
        <v>0</v>
      </c>
      <c r="V230">
        <v>0</v>
      </c>
      <c r="W230">
        <v>1</v>
      </c>
      <c r="X230">
        <v>4</v>
      </c>
      <c r="Y230">
        <v>5</v>
      </c>
      <c r="Z230">
        <v>39.909999999999997</v>
      </c>
    </row>
    <row r="231" spans="1:26" x14ac:dyDescent="0.25">
      <c r="A231">
        <v>228</v>
      </c>
      <c r="B231">
        <v>43</v>
      </c>
      <c r="C231" t="s">
        <v>37</v>
      </c>
      <c r="D231" t="s">
        <v>355</v>
      </c>
      <c r="E231">
        <v>553</v>
      </c>
      <c r="F231">
        <v>43.863</v>
      </c>
      <c r="G231">
        <v>8101053</v>
      </c>
      <c r="H231" t="s">
        <v>353</v>
      </c>
      <c r="I231" t="s">
        <v>354</v>
      </c>
      <c r="J231" t="s">
        <v>23</v>
      </c>
      <c r="K231" t="s">
        <v>28</v>
      </c>
      <c r="L231">
        <v>2</v>
      </c>
      <c r="M231">
        <v>3</v>
      </c>
      <c r="N231" t="s">
        <v>1006</v>
      </c>
      <c r="O231" t="s">
        <v>23</v>
      </c>
      <c r="P231">
        <v>2</v>
      </c>
      <c r="Q231">
        <v>4</v>
      </c>
      <c r="R231">
        <v>315563.44993618003</v>
      </c>
      <c r="S231">
        <v>334819.12030551</v>
      </c>
      <c r="T231">
        <v>10</v>
      </c>
      <c r="U231">
        <v>0</v>
      </c>
      <c r="V231">
        <v>0</v>
      </c>
      <c r="W231">
        <v>1</v>
      </c>
      <c r="X231">
        <v>4</v>
      </c>
      <c r="Y231">
        <v>5</v>
      </c>
      <c r="Z231">
        <v>39.909999999999997</v>
      </c>
    </row>
    <row r="232" spans="1:26" x14ac:dyDescent="0.25">
      <c r="A232">
        <v>228</v>
      </c>
      <c r="B232">
        <v>77</v>
      </c>
      <c r="C232" t="s">
        <v>21</v>
      </c>
      <c r="D232" t="s">
        <v>90</v>
      </c>
      <c r="E232">
        <v>4000723</v>
      </c>
      <c r="F232">
        <v>2.72</v>
      </c>
      <c r="G232">
        <v>4000726</v>
      </c>
      <c r="H232" t="s">
        <v>317</v>
      </c>
      <c r="I232" t="s">
        <v>333</v>
      </c>
      <c r="J232" t="s">
        <v>23</v>
      </c>
      <c r="K232" t="s">
        <v>23</v>
      </c>
      <c r="L232">
        <v>2</v>
      </c>
      <c r="M232">
        <v>2</v>
      </c>
      <c r="N232" t="s">
        <v>1006</v>
      </c>
      <c r="O232" t="s">
        <v>23</v>
      </c>
      <c r="P232">
        <v>2</v>
      </c>
      <c r="Q232">
        <v>4</v>
      </c>
      <c r="R232">
        <v>389754.02977258002</v>
      </c>
      <c r="S232">
        <v>302098.58014719997</v>
      </c>
      <c r="T232">
        <v>10</v>
      </c>
      <c r="U232">
        <v>0</v>
      </c>
      <c r="V232">
        <v>0</v>
      </c>
      <c r="W232">
        <v>1</v>
      </c>
      <c r="X232">
        <v>4</v>
      </c>
      <c r="Y232">
        <v>5</v>
      </c>
      <c r="Z232">
        <v>39.909999999999997</v>
      </c>
    </row>
    <row r="233" spans="1:26" x14ac:dyDescent="0.25">
      <c r="A233">
        <v>228</v>
      </c>
      <c r="B233">
        <v>43</v>
      </c>
      <c r="C233" t="s">
        <v>37</v>
      </c>
      <c r="D233" t="s">
        <v>38</v>
      </c>
      <c r="E233">
        <v>8000634</v>
      </c>
      <c r="F233">
        <v>1.6080000000000001</v>
      </c>
      <c r="G233">
        <v>8000658</v>
      </c>
      <c r="H233" t="s">
        <v>76</v>
      </c>
      <c r="I233" t="s">
        <v>341</v>
      </c>
      <c r="J233" t="s">
        <v>23</v>
      </c>
      <c r="K233" t="s">
        <v>23</v>
      </c>
      <c r="L233">
        <v>2</v>
      </c>
      <c r="M233">
        <v>2</v>
      </c>
      <c r="N233" t="s">
        <v>1006</v>
      </c>
      <c r="O233" t="s">
        <v>23</v>
      </c>
      <c r="P233">
        <v>2</v>
      </c>
      <c r="Q233">
        <v>4</v>
      </c>
      <c r="R233">
        <v>328506.44010215998</v>
      </c>
      <c r="S233">
        <v>322432.52010179998</v>
      </c>
      <c r="T233">
        <v>10</v>
      </c>
      <c r="U233">
        <v>0</v>
      </c>
      <c r="V233">
        <v>0</v>
      </c>
      <c r="W233">
        <v>1</v>
      </c>
      <c r="X233">
        <v>4</v>
      </c>
      <c r="Y233">
        <v>5</v>
      </c>
      <c r="Z233">
        <v>39.909999999999997</v>
      </c>
    </row>
    <row r="234" spans="1:26" x14ac:dyDescent="0.25">
      <c r="A234">
        <v>232</v>
      </c>
      <c r="B234">
        <v>79</v>
      </c>
      <c r="C234" t="s">
        <v>21</v>
      </c>
      <c r="D234" t="s">
        <v>87</v>
      </c>
      <c r="E234">
        <v>4000706</v>
      </c>
      <c r="F234">
        <v>10.294</v>
      </c>
      <c r="G234">
        <v>4151593</v>
      </c>
      <c r="H234" t="s">
        <v>179</v>
      </c>
      <c r="I234" t="s">
        <v>180</v>
      </c>
      <c r="J234" t="s">
        <v>23</v>
      </c>
      <c r="K234" t="s">
        <v>28</v>
      </c>
      <c r="L234">
        <v>2</v>
      </c>
      <c r="M234">
        <v>3</v>
      </c>
      <c r="N234" t="s">
        <v>1006</v>
      </c>
      <c r="O234" t="s">
        <v>23</v>
      </c>
      <c r="P234">
        <v>2</v>
      </c>
      <c r="Q234">
        <v>3</v>
      </c>
      <c r="R234">
        <v>332700.23995848</v>
      </c>
      <c r="S234">
        <v>356464.34013889002</v>
      </c>
      <c r="T234">
        <v>15</v>
      </c>
      <c r="U234">
        <v>0</v>
      </c>
      <c r="V234">
        <v>0</v>
      </c>
      <c r="W234">
        <v>1</v>
      </c>
      <c r="X234">
        <v>3</v>
      </c>
      <c r="Y234">
        <v>11</v>
      </c>
      <c r="Z234">
        <v>39.85</v>
      </c>
    </row>
    <row r="235" spans="1:26" x14ac:dyDescent="0.25">
      <c r="A235">
        <v>232</v>
      </c>
      <c r="B235">
        <v>62</v>
      </c>
      <c r="C235" t="s">
        <v>26</v>
      </c>
      <c r="D235" t="s">
        <v>34</v>
      </c>
      <c r="E235">
        <v>11031969</v>
      </c>
      <c r="F235">
        <v>2.1720000000000002</v>
      </c>
      <c r="G235">
        <v>11111211</v>
      </c>
      <c r="H235" t="s">
        <v>70</v>
      </c>
      <c r="I235" t="s">
        <v>189</v>
      </c>
      <c r="J235" t="s">
        <v>28</v>
      </c>
      <c r="K235" t="s">
        <v>28</v>
      </c>
      <c r="L235">
        <v>3</v>
      </c>
      <c r="M235">
        <v>3</v>
      </c>
      <c r="N235" t="s">
        <v>1006</v>
      </c>
      <c r="O235" t="s">
        <v>28</v>
      </c>
      <c r="P235">
        <v>2</v>
      </c>
      <c r="Q235">
        <v>4</v>
      </c>
      <c r="R235">
        <v>425040.44015506998</v>
      </c>
      <c r="S235">
        <v>499566.27994591999</v>
      </c>
      <c r="T235">
        <v>15</v>
      </c>
      <c r="U235">
        <v>0</v>
      </c>
      <c r="V235">
        <v>0</v>
      </c>
      <c r="W235">
        <v>1</v>
      </c>
      <c r="X235">
        <v>3</v>
      </c>
      <c r="Y235">
        <v>11</v>
      </c>
      <c r="Z235">
        <v>39.85</v>
      </c>
    </row>
    <row r="236" spans="1:26" x14ac:dyDescent="0.25">
      <c r="A236">
        <v>234</v>
      </c>
      <c r="B236">
        <v>49</v>
      </c>
      <c r="C236" t="s">
        <v>51</v>
      </c>
      <c r="D236" t="s">
        <v>220</v>
      </c>
      <c r="E236">
        <v>3000612</v>
      </c>
      <c r="F236">
        <v>8.86</v>
      </c>
      <c r="G236">
        <v>3000641</v>
      </c>
      <c r="H236" t="s">
        <v>218</v>
      </c>
      <c r="I236" t="s">
        <v>377</v>
      </c>
      <c r="J236" t="s">
        <v>23</v>
      </c>
      <c r="K236" t="s">
        <v>23</v>
      </c>
      <c r="L236">
        <v>2</v>
      </c>
      <c r="M236">
        <v>2</v>
      </c>
      <c r="N236" t="s">
        <v>1006</v>
      </c>
      <c r="O236" t="s">
        <v>23</v>
      </c>
      <c r="P236">
        <v>2</v>
      </c>
      <c r="Q236">
        <v>4</v>
      </c>
      <c r="R236">
        <v>410774.34973219002</v>
      </c>
      <c r="S236">
        <v>406829.12000364001</v>
      </c>
      <c r="T236">
        <v>10</v>
      </c>
      <c r="U236">
        <v>0</v>
      </c>
      <c r="V236">
        <v>0</v>
      </c>
      <c r="W236">
        <v>2</v>
      </c>
      <c r="X236">
        <v>2</v>
      </c>
      <c r="Y236">
        <v>6</v>
      </c>
      <c r="Z236">
        <v>39.46</v>
      </c>
    </row>
    <row r="237" spans="1:26" x14ac:dyDescent="0.25">
      <c r="A237">
        <v>234</v>
      </c>
      <c r="B237">
        <v>63</v>
      </c>
      <c r="C237" t="s">
        <v>26</v>
      </c>
      <c r="D237" t="s">
        <v>31</v>
      </c>
      <c r="E237">
        <v>11000606</v>
      </c>
      <c r="F237">
        <v>2.9569999999999999</v>
      </c>
      <c r="G237">
        <v>11031976</v>
      </c>
      <c r="H237" t="s">
        <v>62</v>
      </c>
      <c r="I237" t="s">
        <v>29</v>
      </c>
      <c r="J237" t="s">
        <v>23</v>
      </c>
      <c r="K237" t="s">
        <v>28</v>
      </c>
      <c r="L237">
        <v>2</v>
      </c>
      <c r="M237">
        <v>3</v>
      </c>
      <c r="N237" t="s">
        <v>1006</v>
      </c>
      <c r="O237" t="s">
        <v>23</v>
      </c>
      <c r="P237">
        <v>2</v>
      </c>
      <c r="Q237">
        <v>4</v>
      </c>
      <c r="R237">
        <v>434241.66977812001</v>
      </c>
      <c r="S237">
        <v>508479.20998049999</v>
      </c>
      <c r="T237">
        <v>10</v>
      </c>
      <c r="U237">
        <v>0</v>
      </c>
      <c r="V237">
        <v>0</v>
      </c>
      <c r="W237">
        <v>2</v>
      </c>
      <c r="X237">
        <v>2</v>
      </c>
      <c r="Y237">
        <v>6</v>
      </c>
      <c r="Z237">
        <v>39.46</v>
      </c>
    </row>
    <row r="238" spans="1:26" x14ac:dyDescent="0.25">
      <c r="A238">
        <v>234</v>
      </c>
      <c r="B238">
        <v>63</v>
      </c>
      <c r="C238" t="s">
        <v>26</v>
      </c>
      <c r="D238" t="s">
        <v>34</v>
      </c>
      <c r="E238">
        <v>11111533</v>
      </c>
      <c r="F238">
        <v>0.77400000000000002</v>
      </c>
      <c r="G238">
        <v>11111577</v>
      </c>
      <c r="H238" t="s">
        <v>343</v>
      </c>
      <c r="I238" t="s">
        <v>344</v>
      </c>
      <c r="J238" t="s">
        <v>28</v>
      </c>
      <c r="K238" t="s">
        <v>28</v>
      </c>
      <c r="L238">
        <v>3</v>
      </c>
      <c r="M238">
        <v>3</v>
      </c>
      <c r="N238" t="s">
        <v>1006</v>
      </c>
      <c r="O238" t="s">
        <v>28</v>
      </c>
      <c r="P238">
        <v>2</v>
      </c>
      <c r="Q238">
        <v>4</v>
      </c>
      <c r="R238">
        <v>422369.70968989999</v>
      </c>
      <c r="S238">
        <v>500078.29998051003</v>
      </c>
      <c r="T238">
        <v>10</v>
      </c>
      <c r="U238">
        <v>0</v>
      </c>
      <c r="V238">
        <v>0</v>
      </c>
      <c r="W238">
        <v>2</v>
      </c>
      <c r="X238">
        <v>2</v>
      </c>
      <c r="Y238">
        <v>6</v>
      </c>
      <c r="Z238">
        <v>39.46</v>
      </c>
    </row>
    <row r="239" spans="1:26" x14ac:dyDescent="0.25">
      <c r="A239">
        <v>237</v>
      </c>
      <c r="B239">
        <v>50</v>
      </c>
      <c r="C239" t="s">
        <v>51</v>
      </c>
      <c r="D239" t="s">
        <v>65</v>
      </c>
      <c r="E239">
        <v>3000634</v>
      </c>
      <c r="F239">
        <v>0.90800000000000003</v>
      </c>
      <c r="G239">
        <v>3381409</v>
      </c>
      <c r="H239" t="s">
        <v>75</v>
      </c>
      <c r="I239" t="s">
        <v>400</v>
      </c>
      <c r="J239" t="s">
        <v>23</v>
      </c>
      <c r="K239" t="s">
        <v>28</v>
      </c>
      <c r="L239">
        <v>2</v>
      </c>
      <c r="M239">
        <v>3</v>
      </c>
      <c r="N239" t="s">
        <v>1006</v>
      </c>
      <c r="O239" t="s">
        <v>23</v>
      </c>
      <c r="P239">
        <v>2</v>
      </c>
      <c r="Q239">
        <v>4</v>
      </c>
      <c r="R239">
        <v>384230.10981181997</v>
      </c>
      <c r="S239">
        <v>442742.03979368001</v>
      </c>
      <c r="T239">
        <v>9</v>
      </c>
      <c r="U239">
        <v>0</v>
      </c>
      <c r="V239">
        <v>0</v>
      </c>
      <c r="W239">
        <v>0</v>
      </c>
      <c r="X239">
        <v>6</v>
      </c>
      <c r="Y239">
        <v>3</v>
      </c>
      <c r="Z239">
        <v>39.36</v>
      </c>
    </row>
    <row r="240" spans="1:26" x14ac:dyDescent="0.25">
      <c r="A240">
        <v>237</v>
      </c>
      <c r="B240">
        <v>80</v>
      </c>
      <c r="C240" t="s">
        <v>21</v>
      </c>
      <c r="D240" t="s">
        <v>119</v>
      </c>
      <c r="E240">
        <v>4081601</v>
      </c>
      <c r="F240">
        <v>0.23400000000000001</v>
      </c>
      <c r="G240">
        <v>4081347</v>
      </c>
      <c r="H240" t="s">
        <v>413</v>
      </c>
      <c r="I240" t="s">
        <v>374</v>
      </c>
      <c r="J240" t="s">
        <v>28</v>
      </c>
      <c r="K240" t="s">
        <v>28</v>
      </c>
      <c r="L240">
        <v>3</v>
      </c>
      <c r="M240">
        <v>3</v>
      </c>
      <c r="N240" t="s">
        <v>1006</v>
      </c>
      <c r="O240" t="s">
        <v>28</v>
      </c>
      <c r="P240">
        <v>2</v>
      </c>
      <c r="Q240">
        <v>4</v>
      </c>
      <c r="R240">
        <v>320427.96977223002</v>
      </c>
      <c r="S240">
        <v>406374.67999307002</v>
      </c>
      <c r="T240">
        <v>9</v>
      </c>
      <c r="U240">
        <v>0</v>
      </c>
      <c r="V240">
        <v>0</v>
      </c>
      <c r="W240">
        <v>0</v>
      </c>
      <c r="X240">
        <v>6</v>
      </c>
      <c r="Y240">
        <v>3</v>
      </c>
      <c r="Z240">
        <v>39.36</v>
      </c>
    </row>
    <row r="241" spans="1:26" x14ac:dyDescent="0.25">
      <c r="A241">
        <v>237</v>
      </c>
      <c r="B241">
        <v>65</v>
      </c>
      <c r="C241" t="s">
        <v>26</v>
      </c>
      <c r="D241" t="s">
        <v>34</v>
      </c>
      <c r="E241">
        <v>11111211</v>
      </c>
      <c r="F241">
        <v>0.182</v>
      </c>
      <c r="G241">
        <v>11111534</v>
      </c>
      <c r="H241" t="s">
        <v>189</v>
      </c>
      <c r="I241" t="s">
        <v>460</v>
      </c>
      <c r="J241" t="s">
        <v>28</v>
      </c>
      <c r="K241" t="s">
        <v>28</v>
      </c>
      <c r="L241">
        <v>3</v>
      </c>
      <c r="M241">
        <v>3</v>
      </c>
      <c r="N241" t="s">
        <v>1006</v>
      </c>
      <c r="O241" t="s">
        <v>28</v>
      </c>
      <c r="P241">
        <v>2</v>
      </c>
      <c r="Q241">
        <v>4</v>
      </c>
      <c r="R241">
        <v>424490.26980792999</v>
      </c>
      <c r="S241">
        <v>498573.50983181002</v>
      </c>
      <c r="T241">
        <v>9</v>
      </c>
      <c r="U241">
        <v>0</v>
      </c>
      <c r="V241">
        <v>0</v>
      </c>
      <c r="W241">
        <v>0</v>
      </c>
      <c r="X241">
        <v>6</v>
      </c>
      <c r="Y241">
        <v>3</v>
      </c>
      <c r="Z241">
        <v>39.36</v>
      </c>
    </row>
    <row r="242" spans="1:26" x14ac:dyDescent="0.25">
      <c r="A242">
        <v>240</v>
      </c>
      <c r="B242">
        <v>51</v>
      </c>
      <c r="C242" t="s">
        <v>51</v>
      </c>
      <c r="D242" t="s">
        <v>122</v>
      </c>
      <c r="E242">
        <v>541</v>
      </c>
      <c r="F242">
        <v>20.11</v>
      </c>
      <c r="G242">
        <v>3371031</v>
      </c>
      <c r="H242" t="s">
        <v>125</v>
      </c>
      <c r="I242" t="s">
        <v>211</v>
      </c>
      <c r="J242" t="s">
        <v>23</v>
      </c>
      <c r="K242" t="s">
        <v>28</v>
      </c>
      <c r="L242">
        <v>2</v>
      </c>
      <c r="M242">
        <v>3</v>
      </c>
      <c r="N242" t="s">
        <v>1006</v>
      </c>
      <c r="O242" t="s">
        <v>23</v>
      </c>
      <c r="P242">
        <v>4</v>
      </c>
      <c r="Q242">
        <v>5</v>
      </c>
      <c r="R242">
        <v>403368.53971881</v>
      </c>
      <c r="S242">
        <v>434998.44015879999</v>
      </c>
      <c r="T242">
        <v>14</v>
      </c>
      <c r="U242">
        <v>0</v>
      </c>
      <c r="V242">
        <v>0</v>
      </c>
      <c r="W242">
        <v>0</v>
      </c>
      <c r="X242">
        <v>5</v>
      </c>
      <c r="Y242">
        <v>9</v>
      </c>
      <c r="Z242">
        <v>39.299999999999997</v>
      </c>
    </row>
    <row r="243" spans="1:26" x14ac:dyDescent="0.25">
      <c r="A243">
        <v>241</v>
      </c>
      <c r="B243">
        <v>52</v>
      </c>
      <c r="C243" t="s">
        <v>51</v>
      </c>
      <c r="D243" t="s">
        <v>52</v>
      </c>
      <c r="E243">
        <v>3000667</v>
      </c>
      <c r="F243">
        <v>0.27200000000000002</v>
      </c>
      <c r="G243">
        <v>3291375</v>
      </c>
      <c r="H243" t="s">
        <v>285</v>
      </c>
      <c r="I243" t="s">
        <v>756</v>
      </c>
      <c r="J243" t="s">
        <v>23</v>
      </c>
      <c r="K243" t="s">
        <v>28</v>
      </c>
      <c r="L243">
        <v>2</v>
      </c>
      <c r="M243">
        <v>3</v>
      </c>
      <c r="N243" t="s">
        <v>1006</v>
      </c>
      <c r="O243" t="s">
        <v>23</v>
      </c>
      <c r="P243">
        <v>2</v>
      </c>
      <c r="Q243">
        <v>3</v>
      </c>
      <c r="R243">
        <v>469275.85019408999</v>
      </c>
      <c r="S243">
        <v>415375.52978515998</v>
      </c>
      <c r="T243">
        <v>6</v>
      </c>
      <c r="U243">
        <v>1</v>
      </c>
      <c r="V243">
        <v>0</v>
      </c>
      <c r="W243">
        <v>0</v>
      </c>
      <c r="X243">
        <v>1</v>
      </c>
      <c r="Y243">
        <v>4</v>
      </c>
      <c r="Z243">
        <v>39.230000000000004</v>
      </c>
    </row>
    <row r="244" spans="1:26" x14ac:dyDescent="0.25">
      <c r="A244">
        <v>242</v>
      </c>
      <c r="B244">
        <v>45</v>
      </c>
      <c r="C244" t="s">
        <v>37</v>
      </c>
      <c r="D244" t="s">
        <v>73</v>
      </c>
      <c r="E244">
        <v>8000620</v>
      </c>
      <c r="F244">
        <v>5.5149999999999997</v>
      </c>
      <c r="G244" t="s">
        <v>944</v>
      </c>
      <c r="H244" t="s">
        <v>71</v>
      </c>
      <c r="I244" t="s">
        <v>82</v>
      </c>
      <c r="J244" t="s">
        <v>23</v>
      </c>
      <c r="K244" t="s">
        <v>82</v>
      </c>
      <c r="L244">
        <v>2</v>
      </c>
      <c r="M244">
        <v>13</v>
      </c>
      <c r="N244" t="s">
        <v>1006</v>
      </c>
      <c r="O244" t="s">
        <v>23</v>
      </c>
      <c r="P244">
        <v>2</v>
      </c>
      <c r="Q244">
        <v>3</v>
      </c>
      <c r="R244">
        <v>250820.79975102999</v>
      </c>
      <c r="S244">
        <v>338479.92004649999</v>
      </c>
      <c r="T244">
        <v>11</v>
      </c>
      <c r="U244">
        <v>0</v>
      </c>
      <c r="V244">
        <v>1</v>
      </c>
      <c r="W244">
        <v>0</v>
      </c>
      <c r="X244">
        <v>0</v>
      </c>
      <c r="Y244">
        <v>10</v>
      </c>
      <c r="Z244">
        <v>39.17</v>
      </c>
    </row>
    <row r="245" spans="1:26" x14ac:dyDescent="0.25">
      <c r="A245">
        <v>243</v>
      </c>
      <c r="B245">
        <v>46</v>
      </c>
      <c r="C245" t="s">
        <v>37</v>
      </c>
      <c r="D245" t="s">
        <v>165</v>
      </c>
      <c r="E245">
        <v>322</v>
      </c>
      <c r="F245">
        <v>14.54</v>
      </c>
      <c r="G245">
        <v>8000609</v>
      </c>
      <c r="H245" t="s">
        <v>163</v>
      </c>
      <c r="I245" t="s">
        <v>430</v>
      </c>
      <c r="J245" t="s">
        <v>23</v>
      </c>
      <c r="K245" t="s">
        <v>23</v>
      </c>
      <c r="L245">
        <v>2</v>
      </c>
      <c r="M245">
        <v>2</v>
      </c>
      <c r="N245" t="s">
        <v>1006</v>
      </c>
      <c r="O245" t="s">
        <v>23</v>
      </c>
      <c r="P245">
        <v>3</v>
      </c>
      <c r="Q245">
        <v>5</v>
      </c>
      <c r="R245">
        <v>304723.50028355001</v>
      </c>
      <c r="S245">
        <v>324531.54001960001</v>
      </c>
      <c r="T245">
        <v>9</v>
      </c>
      <c r="U245">
        <v>0</v>
      </c>
      <c r="V245">
        <v>0</v>
      </c>
      <c r="W245">
        <v>1</v>
      </c>
      <c r="X245">
        <v>4</v>
      </c>
      <c r="Y245">
        <v>4</v>
      </c>
      <c r="Z245">
        <v>38.909999999999997</v>
      </c>
    </row>
    <row r="246" spans="1:26" x14ac:dyDescent="0.25">
      <c r="A246">
        <v>243</v>
      </c>
      <c r="B246">
        <v>53</v>
      </c>
      <c r="C246" t="s">
        <v>51</v>
      </c>
      <c r="D246" t="s">
        <v>148</v>
      </c>
      <c r="E246">
        <v>3000616</v>
      </c>
      <c r="F246">
        <v>1.028</v>
      </c>
      <c r="G246">
        <v>3241528</v>
      </c>
      <c r="H246" t="s">
        <v>147</v>
      </c>
      <c r="I246" t="s">
        <v>416</v>
      </c>
      <c r="J246" t="s">
        <v>23</v>
      </c>
      <c r="K246" t="s">
        <v>28</v>
      </c>
      <c r="L246">
        <v>2</v>
      </c>
      <c r="M246">
        <v>3</v>
      </c>
      <c r="N246" t="s">
        <v>1006</v>
      </c>
      <c r="O246" t="s">
        <v>23</v>
      </c>
      <c r="P246">
        <v>3</v>
      </c>
      <c r="Q246">
        <v>4</v>
      </c>
      <c r="R246">
        <v>362286.05997090001</v>
      </c>
      <c r="S246">
        <v>398441.97978762002</v>
      </c>
      <c r="T246">
        <v>9</v>
      </c>
      <c r="U246">
        <v>0</v>
      </c>
      <c r="V246">
        <v>0</v>
      </c>
      <c r="W246">
        <v>1</v>
      </c>
      <c r="X246">
        <v>4</v>
      </c>
      <c r="Y246">
        <v>4</v>
      </c>
      <c r="Z246">
        <v>38.909999999999997</v>
      </c>
    </row>
    <row r="247" spans="1:26" x14ac:dyDescent="0.25">
      <c r="A247">
        <v>243</v>
      </c>
      <c r="B247">
        <v>81</v>
      </c>
      <c r="C247" t="s">
        <v>21</v>
      </c>
      <c r="D247" t="s">
        <v>119</v>
      </c>
      <c r="E247">
        <v>4000601</v>
      </c>
      <c r="F247">
        <v>1.903</v>
      </c>
      <c r="G247">
        <v>4081629</v>
      </c>
      <c r="H247" t="s">
        <v>173</v>
      </c>
      <c r="I247" t="s">
        <v>401</v>
      </c>
      <c r="J247" t="s">
        <v>23</v>
      </c>
      <c r="K247" t="s">
        <v>28</v>
      </c>
      <c r="L247">
        <v>2</v>
      </c>
      <c r="M247">
        <v>3</v>
      </c>
      <c r="N247" t="s">
        <v>1006</v>
      </c>
      <c r="O247" t="s">
        <v>23</v>
      </c>
      <c r="P247">
        <v>4</v>
      </c>
      <c r="Q247">
        <v>5</v>
      </c>
      <c r="R247">
        <v>326722.25008923002</v>
      </c>
      <c r="S247">
        <v>404997.08015339001</v>
      </c>
      <c r="T247">
        <v>9</v>
      </c>
      <c r="U247">
        <v>0</v>
      </c>
      <c r="V247">
        <v>0</v>
      </c>
      <c r="W247">
        <v>1</v>
      </c>
      <c r="X247">
        <v>4</v>
      </c>
      <c r="Y247">
        <v>4</v>
      </c>
      <c r="Z247">
        <v>38.909999999999997</v>
      </c>
    </row>
    <row r="248" spans="1:26" x14ac:dyDescent="0.25">
      <c r="A248">
        <v>243</v>
      </c>
      <c r="B248">
        <v>81</v>
      </c>
      <c r="C248" t="s">
        <v>21</v>
      </c>
      <c r="D248" t="s">
        <v>48</v>
      </c>
      <c r="E248">
        <v>4000667</v>
      </c>
      <c r="F248">
        <v>1.56</v>
      </c>
      <c r="G248">
        <v>4000670</v>
      </c>
      <c r="H248" t="s">
        <v>420</v>
      </c>
      <c r="I248" t="s">
        <v>19</v>
      </c>
      <c r="J248" t="s">
        <v>23</v>
      </c>
      <c r="K248" t="s">
        <v>23</v>
      </c>
      <c r="L248">
        <v>2</v>
      </c>
      <c r="M248">
        <v>2</v>
      </c>
      <c r="N248" t="s">
        <v>1006</v>
      </c>
      <c r="O248" t="s">
        <v>23</v>
      </c>
      <c r="P248">
        <v>2</v>
      </c>
      <c r="Q248">
        <v>3</v>
      </c>
      <c r="R248">
        <v>349907.74020745</v>
      </c>
      <c r="S248">
        <v>379188.17994974001</v>
      </c>
      <c r="T248">
        <v>9</v>
      </c>
      <c r="U248">
        <v>0</v>
      </c>
      <c r="V248">
        <v>0</v>
      </c>
      <c r="W248">
        <v>1</v>
      </c>
      <c r="X248">
        <v>4</v>
      </c>
      <c r="Y248">
        <v>4</v>
      </c>
      <c r="Z248">
        <v>38.909999999999997</v>
      </c>
    </row>
    <row r="249" spans="1:26" x14ac:dyDescent="0.25">
      <c r="A249">
        <v>247</v>
      </c>
      <c r="B249">
        <v>47</v>
      </c>
      <c r="C249" t="s">
        <v>37</v>
      </c>
      <c r="D249" t="s">
        <v>105</v>
      </c>
      <c r="E249">
        <v>8000609</v>
      </c>
      <c r="F249">
        <v>1.1299999999999999</v>
      </c>
      <c r="G249">
        <v>8000619</v>
      </c>
      <c r="H249" t="s">
        <v>104</v>
      </c>
      <c r="I249" t="s">
        <v>202</v>
      </c>
      <c r="J249" t="s">
        <v>23</v>
      </c>
      <c r="K249" t="s">
        <v>23</v>
      </c>
      <c r="L249">
        <v>2</v>
      </c>
      <c r="M249">
        <v>2</v>
      </c>
      <c r="N249" t="s">
        <v>1006</v>
      </c>
      <c r="O249" t="s">
        <v>23</v>
      </c>
      <c r="P249">
        <v>2</v>
      </c>
      <c r="Q249">
        <v>4</v>
      </c>
      <c r="R249">
        <v>302144.20014744002</v>
      </c>
      <c r="S249">
        <v>303795.47011847002</v>
      </c>
      <c r="T249">
        <v>14</v>
      </c>
      <c r="U249">
        <v>0</v>
      </c>
      <c r="V249">
        <v>0</v>
      </c>
      <c r="W249">
        <v>1</v>
      </c>
      <c r="X249">
        <v>3</v>
      </c>
      <c r="Y249">
        <v>10</v>
      </c>
      <c r="Z249">
        <v>38.85</v>
      </c>
    </row>
    <row r="250" spans="1:26" x14ac:dyDescent="0.25">
      <c r="A250">
        <v>247</v>
      </c>
      <c r="B250">
        <v>66</v>
      </c>
      <c r="C250" t="s">
        <v>26</v>
      </c>
      <c r="D250" t="s">
        <v>34</v>
      </c>
      <c r="E250">
        <v>11031969</v>
      </c>
      <c r="F250">
        <v>2.3220000000000001</v>
      </c>
      <c r="G250">
        <v>11111159</v>
      </c>
      <c r="H250" t="s">
        <v>70</v>
      </c>
      <c r="I250" t="s">
        <v>199</v>
      </c>
      <c r="J250" t="s">
        <v>28</v>
      </c>
      <c r="K250" t="s">
        <v>28</v>
      </c>
      <c r="L250">
        <v>3</v>
      </c>
      <c r="M250">
        <v>3</v>
      </c>
      <c r="N250" t="s">
        <v>1006</v>
      </c>
      <c r="O250" t="s">
        <v>28</v>
      </c>
      <c r="P250">
        <v>2</v>
      </c>
      <c r="Q250">
        <v>4</v>
      </c>
      <c r="R250">
        <v>424342.55977851001</v>
      </c>
      <c r="S250">
        <v>499943.42001260997</v>
      </c>
      <c r="T250">
        <v>14</v>
      </c>
      <c r="U250">
        <v>0</v>
      </c>
      <c r="V250">
        <v>0</v>
      </c>
      <c r="W250">
        <v>1</v>
      </c>
      <c r="X250">
        <v>3</v>
      </c>
      <c r="Y250">
        <v>10</v>
      </c>
      <c r="Z250">
        <v>38.85</v>
      </c>
    </row>
    <row r="251" spans="1:26" x14ac:dyDescent="0.25">
      <c r="A251">
        <v>249</v>
      </c>
      <c r="B251">
        <v>83</v>
      </c>
      <c r="C251" t="s">
        <v>21</v>
      </c>
      <c r="D251" t="s">
        <v>119</v>
      </c>
      <c r="E251">
        <v>537</v>
      </c>
      <c r="F251">
        <v>2.25</v>
      </c>
      <c r="G251">
        <v>4000608</v>
      </c>
      <c r="H251" t="s">
        <v>279</v>
      </c>
      <c r="I251" t="s">
        <v>419</v>
      </c>
      <c r="J251" t="s">
        <v>23</v>
      </c>
      <c r="K251" t="s">
        <v>23</v>
      </c>
      <c r="L251">
        <v>2</v>
      </c>
      <c r="M251">
        <v>2</v>
      </c>
      <c r="N251" t="s">
        <v>1006</v>
      </c>
      <c r="O251" t="s">
        <v>23</v>
      </c>
      <c r="P251">
        <v>4</v>
      </c>
      <c r="Q251">
        <v>6</v>
      </c>
      <c r="R251">
        <v>327651.12987407</v>
      </c>
      <c r="S251">
        <v>405924.36033716</v>
      </c>
      <c r="T251">
        <v>9</v>
      </c>
      <c r="U251">
        <v>0</v>
      </c>
      <c r="V251">
        <v>0</v>
      </c>
      <c r="W251">
        <v>2</v>
      </c>
      <c r="X251">
        <v>2</v>
      </c>
      <c r="Y251">
        <v>5</v>
      </c>
      <c r="Z251">
        <v>38.46</v>
      </c>
    </row>
    <row r="252" spans="1:26" x14ac:dyDescent="0.25">
      <c r="A252">
        <v>249</v>
      </c>
      <c r="B252">
        <v>54</v>
      </c>
      <c r="C252" t="s">
        <v>51</v>
      </c>
      <c r="D252" t="s">
        <v>380</v>
      </c>
      <c r="E252">
        <v>3000607</v>
      </c>
      <c r="F252">
        <v>11.034000000000001</v>
      </c>
      <c r="G252">
        <v>3271046</v>
      </c>
      <c r="H252" t="s">
        <v>384</v>
      </c>
      <c r="I252" t="s">
        <v>417</v>
      </c>
      <c r="J252" t="s">
        <v>23</v>
      </c>
      <c r="K252" t="s">
        <v>28</v>
      </c>
      <c r="L252">
        <v>2</v>
      </c>
      <c r="M252">
        <v>3</v>
      </c>
      <c r="N252" t="s">
        <v>1006</v>
      </c>
      <c r="O252" t="s">
        <v>23</v>
      </c>
      <c r="P252">
        <v>3</v>
      </c>
      <c r="Q252">
        <v>4</v>
      </c>
      <c r="R252">
        <v>345012.88020603999</v>
      </c>
      <c r="S252">
        <v>428111.16993628</v>
      </c>
      <c r="T252">
        <v>9</v>
      </c>
      <c r="U252">
        <v>0</v>
      </c>
      <c r="V252">
        <v>0</v>
      </c>
      <c r="W252">
        <v>2</v>
      </c>
      <c r="X252">
        <v>2</v>
      </c>
      <c r="Y252">
        <v>5</v>
      </c>
      <c r="Z252">
        <v>38.46</v>
      </c>
    </row>
    <row r="253" spans="1:26" x14ac:dyDescent="0.25">
      <c r="A253">
        <v>251</v>
      </c>
      <c r="B253">
        <v>55</v>
      </c>
      <c r="C253" t="s">
        <v>51</v>
      </c>
      <c r="D253" t="s">
        <v>127</v>
      </c>
      <c r="E253">
        <v>3000633</v>
      </c>
      <c r="F253">
        <v>2.5379999999999998</v>
      </c>
      <c r="G253">
        <v>3000634</v>
      </c>
      <c r="H253" t="s">
        <v>128</v>
      </c>
      <c r="I253" t="s">
        <v>75</v>
      </c>
      <c r="J253" t="s">
        <v>23</v>
      </c>
      <c r="K253" t="s">
        <v>23</v>
      </c>
      <c r="L253">
        <v>2</v>
      </c>
      <c r="M253">
        <v>2</v>
      </c>
      <c r="N253" t="s">
        <v>1006</v>
      </c>
      <c r="O253" t="s">
        <v>23</v>
      </c>
      <c r="P253">
        <v>2</v>
      </c>
      <c r="Q253">
        <v>4</v>
      </c>
      <c r="R253">
        <v>388115.35033762001</v>
      </c>
      <c r="S253">
        <v>443205.51988227002</v>
      </c>
      <c r="T253">
        <v>14</v>
      </c>
      <c r="U253">
        <v>0</v>
      </c>
      <c r="V253">
        <v>0</v>
      </c>
      <c r="W253">
        <v>2</v>
      </c>
      <c r="X253">
        <v>1</v>
      </c>
      <c r="Y253">
        <v>11</v>
      </c>
      <c r="Z253">
        <v>38.4</v>
      </c>
    </row>
    <row r="254" spans="1:26" x14ac:dyDescent="0.25">
      <c r="A254">
        <v>252</v>
      </c>
      <c r="B254">
        <v>84</v>
      </c>
      <c r="C254" t="s">
        <v>21</v>
      </c>
      <c r="D254" t="s">
        <v>48</v>
      </c>
      <c r="E254">
        <v>544</v>
      </c>
      <c r="F254">
        <v>8.77</v>
      </c>
      <c r="G254">
        <v>4092068</v>
      </c>
      <c r="H254" t="s">
        <v>46</v>
      </c>
      <c r="I254" t="s">
        <v>509</v>
      </c>
      <c r="J254" t="s">
        <v>23</v>
      </c>
      <c r="K254" t="s">
        <v>28</v>
      </c>
      <c r="L254">
        <v>2</v>
      </c>
      <c r="M254">
        <v>3</v>
      </c>
      <c r="N254" t="s">
        <v>1006</v>
      </c>
      <c r="O254" t="s">
        <v>23</v>
      </c>
      <c r="P254">
        <v>3</v>
      </c>
      <c r="Q254">
        <v>4</v>
      </c>
      <c r="R254">
        <v>362041.88026447</v>
      </c>
      <c r="S254">
        <v>375590.70005396003</v>
      </c>
      <c r="T254">
        <v>8</v>
      </c>
      <c r="U254">
        <v>0</v>
      </c>
      <c r="V254">
        <v>0</v>
      </c>
      <c r="W254">
        <v>0</v>
      </c>
      <c r="X254">
        <v>6</v>
      </c>
      <c r="Y254">
        <v>2</v>
      </c>
      <c r="Z254">
        <v>38.36</v>
      </c>
    </row>
    <row r="255" spans="1:26" x14ac:dyDescent="0.25">
      <c r="A255">
        <v>253</v>
      </c>
      <c r="B255">
        <v>85</v>
      </c>
      <c r="C255" t="s">
        <v>21</v>
      </c>
      <c r="D255" t="s">
        <v>87</v>
      </c>
      <c r="E255">
        <v>534</v>
      </c>
      <c r="F255">
        <v>5.657</v>
      </c>
      <c r="G255">
        <v>4151594</v>
      </c>
      <c r="H255" t="s">
        <v>85</v>
      </c>
      <c r="I255" t="s">
        <v>226</v>
      </c>
      <c r="J255" t="s">
        <v>23</v>
      </c>
      <c r="K255" t="s">
        <v>28</v>
      </c>
      <c r="L255">
        <v>2</v>
      </c>
      <c r="M255">
        <v>3</v>
      </c>
      <c r="N255" t="s">
        <v>1006</v>
      </c>
      <c r="O255" t="s">
        <v>23</v>
      </c>
      <c r="P255">
        <v>3</v>
      </c>
      <c r="Q255">
        <v>4</v>
      </c>
      <c r="R255">
        <v>342470.50995251001</v>
      </c>
      <c r="S255">
        <v>353884.65996796999</v>
      </c>
      <c r="T255">
        <v>13</v>
      </c>
      <c r="U255">
        <v>0</v>
      </c>
      <c r="V255">
        <v>0</v>
      </c>
      <c r="W255">
        <v>0</v>
      </c>
      <c r="X255">
        <v>5</v>
      </c>
      <c r="Y255">
        <v>8</v>
      </c>
      <c r="Z255">
        <v>38.299999999999997</v>
      </c>
    </row>
    <row r="256" spans="1:26" x14ac:dyDescent="0.25">
      <c r="A256">
        <v>253</v>
      </c>
      <c r="B256">
        <v>85</v>
      </c>
      <c r="C256" t="s">
        <v>21</v>
      </c>
      <c r="D256" t="s">
        <v>87</v>
      </c>
      <c r="E256">
        <v>4000688</v>
      </c>
      <c r="F256">
        <v>1.931</v>
      </c>
      <c r="G256">
        <v>4000706</v>
      </c>
      <c r="H256" t="s">
        <v>239</v>
      </c>
      <c r="I256" t="s">
        <v>89</v>
      </c>
      <c r="J256" t="s">
        <v>23</v>
      </c>
      <c r="K256" t="s">
        <v>23</v>
      </c>
      <c r="L256">
        <v>2</v>
      </c>
      <c r="M256">
        <v>2</v>
      </c>
      <c r="N256" t="s">
        <v>1006</v>
      </c>
      <c r="O256" t="s">
        <v>23</v>
      </c>
      <c r="P256">
        <v>2</v>
      </c>
      <c r="Q256">
        <v>4</v>
      </c>
      <c r="R256">
        <v>348226.20018761</v>
      </c>
      <c r="S256">
        <v>344874.41986123001</v>
      </c>
      <c r="T256">
        <v>13</v>
      </c>
      <c r="U256">
        <v>0</v>
      </c>
      <c r="V256">
        <v>0</v>
      </c>
      <c r="W256">
        <v>0</v>
      </c>
      <c r="X256">
        <v>5</v>
      </c>
      <c r="Y256">
        <v>8</v>
      </c>
      <c r="Z256">
        <v>38.299999999999997</v>
      </c>
    </row>
    <row r="257" spans="1:26" x14ac:dyDescent="0.25">
      <c r="A257">
        <v>253</v>
      </c>
      <c r="B257">
        <v>67</v>
      </c>
      <c r="C257" t="s">
        <v>26</v>
      </c>
      <c r="D257" t="s">
        <v>34</v>
      </c>
      <c r="E257">
        <v>11111562</v>
      </c>
      <c r="F257">
        <v>0.24199999999999999</v>
      </c>
      <c r="G257">
        <v>11111560</v>
      </c>
      <c r="H257" t="s">
        <v>245</v>
      </c>
      <c r="I257" t="s">
        <v>246</v>
      </c>
      <c r="J257" t="s">
        <v>28</v>
      </c>
      <c r="K257" t="s">
        <v>28</v>
      </c>
      <c r="L257">
        <v>3</v>
      </c>
      <c r="M257">
        <v>3</v>
      </c>
      <c r="N257" t="s">
        <v>1006</v>
      </c>
      <c r="O257" t="s">
        <v>28</v>
      </c>
      <c r="P257">
        <v>2</v>
      </c>
      <c r="Q257">
        <v>4</v>
      </c>
      <c r="R257">
        <v>415104.76001037</v>
      </c>
      <c r="S257">
        <v>508354.70021245</v>
      </c>
      <c r="T257">
        <v>13</v>
      </c>
      <c r="U257">
        <v>0</v>
      </c>
      <c r="V257">
        <v>0</v>
      </c>
      <c r="W257">
        <v>0</v>
      </c>
      <c r="X257">
        <v>5</v>
      </c>
      <c r="Y257">
        <v>8</v>
      </c>
      <c r="Z257">
        <v>38.299999999999997</v>
      </c>
    </row>
    <row r="258" spans="1:26" x14ac:dyDescent="0.25">
      <c r="A258">
        <v>256</v>
      </c>
      <c r="B258">
        <v>48</v>
      </c>
      <c r="C258" t="s">
        <v>37</v>
      </c>
      <c r="D258" t="s">
        <v>135</v>
      </c>
      <c r="E258">
        <v>8221113</v>
      </c>
      <c r="F258">
        <v>1.4259999999999999</v>
      </c>
      <c r="G258">
        <v>553</v>
      </c>
      <c r="H258" t="s">
        <v>139</v>
      </c>
      <c r="I258" t="s">
        <v>133</v>
      </c>
      <c r="J258" t="s">
        <v>28</v>
      </c>
      <c r="K258" t="s">
        <v>23</v>
      </c>
      <c r="L258">
        <v>3</v>
      </c>
      <c r="M258">
        <v>2</v>
      </c>
      <c r="N258" t="s">
        <v>1007</v>
      </c>
      <c r="O258" t="s">
        <v>23</v>
      </c>
      <c r="P258">
        <v>2</v>
      </c>
      <c r="Q258">
        <v>4</v>
      </c>
      <c r="R258">
        <v>311045.32966933999</v>
      </c>
      <c r="S258">
        <v>365186.32988892001</v>
      </c>
      <c r="T258">
        <v>18</v>
      </c>
      <c r="U258">
        <v>0</v>
      </c>
      <c r="V258">
        <v>0</v>
      </c>
      <c r="W258">
        <v>0</v>
      </c>
      <c r="X258">
        <v>4</v>
      </c>
      <c r="Y258">
        <v>14</v>
      </c>
      <c r="Z258">
        <v>38.239999999999995</v>
      </c>
    </row>
    <row r="259" spans="1:26" x14ac:dyDescent="0.25">
      <c r="A259">
        <v>257</v>
      </c>
      <c r="B259">
        <v>87</v>
      </c>
      <c r="C259" t="s">
        <v>21</v>
      </c>
      <c r="D259" t="s">
        <v>48</v>
      </c>
      <c r="E259">
        <v>4000644</v>
      </c>
      <c r="F259">
        <v>4.09</v>
      </c>
      <c r="G259">
        <v>537</v>
      </c>
      <c r="H259" t="s">
        <v>68</v>
      </c>
      <c r="I259" t="s">
        <v>271</v>
      </c>
      <c r="J259" t="s">
        <v>23</v>
      </c>
      <c r="K259" t="s">
        <v>23</v>
      </c>
      <c r="L259">
        <v>2</v>
      </c>
      <c r="M259">
        <v>2</v>
      </c>
      <c r="N259" t="s">
        <v>1006</v>
      </c>
      <c r="O259" t="s">
        <v>23</v>
      </c>
      <c r="P259">
        <v>2</v>
      </c>
      <c r="Q259">
        <v>4</v>
      </c>
      <c r="R259">
        <v>344420.85982113</v>
      </c>
      <c r="S259">
        <v>408147.18004889</v>
      </c>
      <c r="T259">
        <v>5</v>
      </c>
      <c r="U259">
        <v>0</v>
      </c>
      <c r="V259">
        <v>1</v>
      </c>
      <c r="W259">
        <v>0</v>
      </c>
      <c r="X259">
        <v>1</v>
      </c>
      <c r="Y259">
        <v>3</v>
      </c>
      <c r="Z259">
        <v>38.230000000000004</v>
      </c>
    </row>
    <row r="260" spans="1:26" x14ac:dyDescent="0.25">
      <c r="A260">
        <v>257</v>
      </c>
      <c r="B260">
        <v>68</v>
      </c>
      <c r="C260" t="s">
        <v>26</v>
      </c>
      <c r="D260" t="s">
        <v>34</v>
      </c>
      <c r="E260" t="s">
        <v>937</v>
      </c>
      <c r="F260">
        <v>43.970999999999997</v>
      </c>
      <c r="G260">
        <v>11111028</v>
      </c>
      <c r="H260" t="s">
        <v>99</v>
      </c>
      <c r="I260" t="s">
        <v>924</v>
      </c>
      <c r="J260" t="s">
        <v>28</v>
      </c>
      <c r="K260" t="s">
        <v>28</v>
      </c>
      <c r="L260">
        <v>3</v>
      </c>
      <c r="M260">
        <v>3</v>
      </c>
      <c r="N260" t="s">
        <v>1006</v>
      </c>
      <c r="O260" t="s">
        <v>28</v>
      </c>
      <c r="P260">
        <v>2</v>
      </c>
      <c r="Q260">
        <v>3</v>
      </c>
      <c r="R260">
        <v>419826.87993974</v>
      </c>
      <c r="S260">
        <v>510168.93024959997</v>
      </c>
      <c r="T260">
        <v>5</v>
      </c>
      <c r="U260">
        <v>0</v>
      </c>
      <c r="V260">
        <v>1</v>
      </c>
      <c r="W260">
        <v>0</v>
      </c>
      <c r="X260">
        <v>1</v>
      </c>
      <c r="Y260">
        <v>3</v>
      </c>
      <c r="Z260">
        <v>38.230000000000004</v>
      </c>
    </row>
    <row r="261" spans="1:26" x14ac:dyDescent="0.25">
      <c r="A261">
        <v>259</v>
      </c>
      <c r="B261">
        <v>88</v>
      </c>
      <c r="C261" t="s">
        <v>21</v>
      </c>
      <c r="D261" t="s">
        <v>119</v>
      </c>
      <c r="E261">
        <v>537</v>
      </c>
      <c r="F261">
        <v>2.96</v>
      </c>
      <c r="G261">
        <v>4081701</v>
      </c>
      <c r="H261" t="s">
        <v>279</v>
      </c>
      <c r="I261" t="s">
        <v>546</v>
      </c>
      <c r="J261" t="s">
        <v>23</v>
      </c>
      <c r="K261" t="s">
        <v>28</v>
      </c>
      <c r="L261">
        <v>2</v>
      </c>
      <c r="M261">
        <v>3</v>
      </c>
      <c r="N261" t="s">
        <v>1006</v>
      </c>
      <c r="O261" t="s">
        <v>23</v>
      </c>
      <c r="P261">
        <v>2</v>
      </c>
      <c r="Q261">
        <v>4</v>
      </c>
      <c r="R261">
        <v>331323.71976314997</v>
      </c>
      <c r="S261">
        <v>406408.51993352</v>
      </c>
      <c r="T261">
        <v>8</v>
      </c>
      <c r="U261">
        <v>0</v>
      </c>
      <c r="V261">
        <v>0</v>
      </c>
      <c r="W261">
        <v>1</v>
      </c>
      <c r="X261">
        <v>4</v>
      </c>
      <c r="Y261">
        <v>3</v>
      </c>
      <c r="Z261">
        <v>37.909999999999997</v>
      </c>
    </row>
    <row r="262" spans="1:26" x14ac:dyDescent="0.25">
      <c r="A262">
        <v>259</v>
      </c>
      <c r="B262">
        <v>88</v>
      </c>
      <c r="C262" t="s">
        <v>21</v>
      </c>
      <c r="D262" t="s">
        <v>119</v>
      </c>
      <c r="E262">
        <v>543</v>
      </c>
      <c r="F262">
        <v>0.378</v>
      </c>
      <c r="G262">
        <v>4000601</v>
      </c>
      <c r="H262" t="s">
        <v>280</v>
      </c>
      <c r="I262" t="s">
        <v>393</v>
      </c>
      <c r="J262" t="s">
        <v>23</v>
      </c>
      <c r="K262" t="s">
        <v>23</v>
      </c>
      <c r="L262">
        <v>2</v>
      </c>
      <c r="M262">
        <v>2</v>
      </c>
      <c r="N262" t="s">
        <v>1006</v>
      </c>
      <c r="O262" t="s">
        <v>23</v>
      </c>
      <c r="P262">
        <v>2</v>
      </c>
      <c r="Q262">
        <v>4</v>
      </c>
      <c r="R262">
        <v>323714.20029564999</v>
      </c>
      <c r="S262">
        <v>406913.43029418</v>
      </c>
      <c r="T262">
        <v>8</v>
      </c>
      <c r="U262">
        <v>0</v>
      </c>
      <c r="V262">
        <v>0</v>
      </c>
      <c r="W262">
        <v>1</v>
      </c>
      <c r="X262">
        <v>4</v>
      </c>
      <c r="Y262">
        <v>3</v>
      </c>
      <c r="Z262">
        <v>37.909999999999997</v>
      </c>
    </row>
    <row r="263" spans="1:26" x14ac:dyDescent="0.25">
      <c r="A263">
        <v>261</v>
      </c>
      <c r="B263">
        <v>90</v>
      </c>
      <c r="C263" t="s">
        <v>21</v>
      </c>
      <c r="D263" t="s">
        <v>87</v>
      </c>
      <c r="E263">
        <v>4000759</v>
      </c>
      <c r="F263">
        <v>1.1299999999999999</v>
      </c>
      <c r="G263">
        <v>4000673</v>
      </c>
      <c r="H263" t="s">
        <v>240</v>
      </c>
      <c r="I263" t="s">
        <v>241</v>
      </c>
      <c r="J263" t="s">
        <v>23</v>
      </c>
      <c r="K263" t="s">
        <v>23</v>
      </c>
      <c r="L263">
        <v>2</v>
      </c>
      <c r="M263">
        <v>2</v>
      </c>
      <c r="N263" t="s">
        <v>1006</v>
      </c>
      <c r="O263" t="s">
        <v>23</v>
      </c>
      <c r="P263">
        <v>2</v>
      </c>
      <c r="Q263">
        <v>4</v>
      </c>
      <c r="R263">
        <v>341290.26996265003</v>
      </c>
      <c r="S263">
        <v>349245.49991000001</v>
      </c>
      <c r="T263">
        <v>13</v>
      </c>
      <c r="U263">
        <v>0</v>
      </c>
      <c r="V263">
        <v>0</v>
      </c>
      <c r="W263">
        <v>1</v>
      </c>
      <c r="X263">
        <v>3</v>
      </c>
      <c r="Y263">
        <v>9</v>
      </c>
      <c r="Z263">
        <v>37.85</v>
      </c>
    </row>
    <row r="264" spans="1:26" x14ac:dyDescent="0.25">
      <c r="A264">
        <v>262</v>
      </c>
      <c r="B264">
        <v>56</v>
      </c>
      <c r="C264" t="s">
        <v>51</v>
      </c>
      <c r="D264" t="s">
        <v>540</v>
      </c>
      <c r="E264">
        <v>543</v>
      </c>
      <c r="F264">
        <v>20.75</v>
      </c>
      <c r="G264">
        <v>3000660</v>
      </c>
      <c r="H264" t="s">
        <v>538</v>
      </c>
      <c r="I264" t="s">
        <v>539</v>
      </c>
      <c r="J264" t="s">
        <v>23</v>
      </c>
      <c r="K264" t="s">
        <v>23</v>
      </c>
      <c r="L264">
        <v>2</v>
      </c>
      <c r="M264">
        <v>2</v>
      </c>
      <c r="N264" t="s">
        <v>1006</v>
      </c>
      <c r="O264" t="s">
        <v>23</v>
      </c>
      <c r="P264">
        <v>2</v>
      </c>
      <c r="Q264">
        <v>4</v>
      </c>
      <c r="R264">
        <v>411307.39994302002</v>
      </c>
      <c r="S264">
        <v>454188.74999952997</v>
      </c>
      <c r="T264">
        <v>8</v>
      </c>
      <c r="U264">
        <v>0</v>
      </c>
      <c r="V264">
        <v>0</v>
      </c>
      <c r="W264">
        <v>2</v>
      </c>
      <c r="X264">
        <v>2</v>
      </c>
      <c r="Y264">
        <v>4</v>
      </c>
      <c r="Z264">
        <v>37.46</v>
      </c>
    </row>
    <row r="265" spans="1:26" x14ac:dyDescent="0.25">
      <c r="A265">
        <v>262</v>
      </c>
      <c r="B265">
        <v>69</v>
      </c>
      <c r="C265" t="s">
        <v>26</v>
      </c>
      <c r="D265" t="s">
        <v>41</v>
      </c>
      <c r="E265">
        <v>546</v>
      </c>
      <c r="F265">
        <v>3.2610000000000001</v>
      </c>
      <c r="G265">
        <v>11061001</v>
      </c>
      <c r="H265" t="s">
        <v>39</v>
      </c>
      <c r="I265" t="s">
        <v>106</v>
      </c>
      <c r="J265" t="s">
        <v>23</v>
      </c>
      <c r="K265" t="s">
        <v>28</v>
      </c>
      <c r="L265">
        <v>2</v>
      </c>
      <c r="M265">
        <v>3</v>
      </c>
      <c r="N265" t="s">
        <v>1006</v>
      </c>
      <c r="O265" t="s">
        <v>23</v>
      </c>
      <c r="P265">
        <v>2</v>
      </c>
      <c r="Q265">
        <v>4</v>
      </c>
      <c r="R265">
        <v>404895.48978359997</v>
      </c>
      <c r="S265">
        <v>537611.93003689998</v>
      </c>
      <c r="T265">
        <v>8</v>
      </c>
      <c r="U265">
        <v>0</v>
      </c>
      <c r="V265">
        <v>0</v>
      </c>
      <c r="W265">
        <v>2</v>
      </c>
      <c r="X265">
        <v>2</v>
      </c>
      <c r="Y265">
        <v>4</v>
      </c>
      <c r="Z265">
        <v>37.46</v>
      </c>
    </row>
    <row r="266" spans="1:26" x14ac:dyDescent="0.25">
      <c r="A266">
        <v>262</v>
      </c>
      <c r="B266">
        <v>91</v>
      </c>
      <c r="C266" t="s">
        <v>21</v>
      </c>
      <c r="D266" t="s">
        <v>119</v>
      </c>
      <c r="E266">
        <v>4081582</v>
      </c>
      <c r="F266">
        <v>0.219</v>
      </c>
      <c r="G266">
        <v>4081587</v>
      </c>
      <c r="H266" t="s">
        <v>515</v>
      </c>
      <c r="I266" t="s">
        <v>139</v>
      </c>
      <c r="J266" t="s">
        <v>28</v>
      </c>
      <c r="K266" t="s">
        <v>28</v>
      </c>
      <c r="L266">
        <v>3</v>
      </c>
      <c r="M266">
        <v>3</v>
      </c>
      <c r="N266" t="s">
        <v>1006</v>
      </c>
      <c r="O266" t="s">
        <v>28</v>
      </c>
      <c r="P266">
        <v>3</v>
      </c>
      <c r="Q266">
        <v>5</v>
      </c>
      <c r="R266">
        <v>317358.43984741002</v>
      </c>
      <c r="S266">
        <v>406363.37007076998</v>
      </c>
      <c r="T266">
        <v>8</v>
      </c>
      <c r="U266">
        <v>0</v>
      </c>
      <c r="V266">
        <v>0</v>
      </c>
      <c r="W266">
        <v>2</v>
      </c>
      <c r="X266">
        <v>2</v>
      </c>
      <c r="Y266">
        <v>4</v>
      </c>
      <c r="Z266">
        <v>37.46</v>
      </c>
    </row>
    <row r="267" spans="1:26" x14ac:dyDescent="0.25">
      <c r="A267">
        <v>262</v>
      </c>
      <c r="B267">
        <v>49</v>
      </c>
      <c r="C267" t="s">
        <v>37</v>
      </c>
      <c r="D267" t="s">
        <v>355</v>
      </c>
      <c r="E267">
        <v>8000603</v>
      </c>
      <c r="F267">
        <v>1.59</v>
      </c>
      <c r="G267">
        <v>8000627</v>
      </c>
      <c r="H267" t="s">
        <v>454</v>
      </c>
      <c r="I267" t="s">
        <v>448</v>
      </c>
      <c r="J267" t="s">
        <v>23</v>
      </c>
      <c r="K267" t="s">
        <v>23</v>
      </c>
      <c r="L267">
        <v>2</v>
      </c>
      <c r="M267">
        <v>2</v>
      </c>
      <c r="N267" t="s">
        <v>1006</v>
      </c>
      <c r="O267" t="s">
        <v>23</v>
      </c>
      <c r="P267">
        <v>2</v>
      </c>
      <c r="Q267">
        <v>4</v>
      </c>
      <c r="R267">
        <v>299515.24975910003</v>
      </c>
      <c r="S267">
        <v>336815.07003264001</v>
      </c>
      <c r="T267">
        <v>8</v>
      </c>
      <c r="U267">
        <v>0</v>
      </c>
      <c r="V267">
        <v>0</v>
      </c>
      <c r="W267">
        <v>2</v>
      </c>
      <c r="X267">
        <v>2</v>
      </c>
      <c r="Y267">
        <v>4</v>
      </c>
      <c r="Z267">
        <v>37.46</v>
      </c>
    </row>
    <row r="268" spans="1:26" x14ac:dyDescent="0.25">
      <c r="A268">
        <v>266</v>
      </c>
      <c r="B268">
        <v>92</v>
      </c>
      <c r="C268" t="s">
        <v>21</v>
      </c>
      <c r="D268" t="s">
        <v>48</v>
      </c>
      <c r="E268">
        <v>4000644</v>
      </c>
      <c r="F268">
        <v>3.2330000000000001</v>
      </c>
      <c r="G268">
        <v>4091671</v>
      </c>
      <c r="H268" t="s">
        <v>68</v>
      </c>
      <c r="I268" t="s">
        <v>242</v>
      </c>
      <c r="J268" t="s">
        <v>23</v>
      </c>
      <c r="K268" t="s">
        <v>28</v>
      </c>
      <c r="L268">
        <v>2</v>
      </c>
      <c r="M268">
        <v>3</v>
      </c>
      <c r="N268" t="s">
        <v>1006</v>
      </c>
      <c r="O268" t="s">
        <v>23</v>
      </c>
      <c r="P268">
        <v>2</v>
      </c>
      <c r="Q268">
        <v>3</v>
      </c>
      <c r="R268">
        <v>343652.25971704</v>
      </c>
      <c r="S268">
        <v>403738.45971157</v>
      </c>
      <c r="T268">
        <v>13</v>
      </c>
      <c r="U268">
        <v>0</v>
      </c>
      <c r="V268">
        <v>0</v>
      </c>
      <c r="W268">
        <v>2</v>
      </c>
      <c r="X268">
        <v>1</v>
      </c>
      <c r="Y268">
        <v>10</v>
      </c>
      <c r="Z268">
        <v>37.4</v>
      </c>
    </row>
    <row r="269" spans="1:26" x14ac:dyDescent="0.25">
      <c r="A269">
        <v>267</v>
      </c>
      <c r="B269">
        <v>93</v>
      </c>
      <c r="C269" t="s">
        <v>21</v>
      </c>
      <c r="D269" t="s">
        <v>272</v>
      </c>
      <c r="E269">
        <v>561</v>
      </c>
      <c r="F269">
        <v>46.359000000000002</v>
      </c>
      <c r="G269">
        <v>4000642</v>
      </c>
      <c r="H269" t="s">
        <v>270</v>
      </c>
      <c r="I269" t="s">
        <v>271</v>
      </c>
      <c r="J269" t="s">
        <v>23</v>
      </c>
      <c r="K269" t="s">
        <v>23</v>
      </c>
      <c r="L269">
        <v>2</v>
      </c>
      <c r="M269">
        <v>2</v>
      </c>
      <c r="N269" t="s">
        <v>1006</v>
      </c>
      <c r="O269" t="s">
        <v>23</v>
      </c>
      <c r="P269">
        <v>3</v>
      </c>
      <c r="Q269">
        <v>4</v>
      </c>
      <c r="R269">
        <v>339126.44029045</v>
      </c>
      <c r="S269">
        <v>391749.60998508002</v>
      </c>
      <c r="T269">
        <v>12</v>
      </c>
      <c r="U269">
        <v>0</v>
      </c>
      <c r="V269">
        <v>0</v>
      </c>
      <c r="W269">
        <v>0</v>
      </c>
      <c r="X269">
        <v>5</v>
      </c>
      <c r="Y269">
        <v>7</v>
      </c>
      <c r="Z269">
        <v>37.299999999999997</v>
      </c>
    </row>
    <row r="270" spans="1:26" x14ac:dyDescent="0.25">
      <c r="A270">
        <v>268</v>
      </c>
      <c r="B270">
        <v>94</v>
      </c>
      <c r="C270" t="s">
        <v>21</v>
      </c>
      <c r="D270" t="s">
        <v>193</v>
      </c>
      <c r="E270">
        <v>4000610</v>
      </c>
      <c r="F270">
        <v>1.1619999999999999</v>
      </c>
      <c r="G270">
        <v>4000617</v>
      </c>
      <c r="H270" t="s">
        <v>418</v>
      </c>
      <c r="I270" t="s">
        <v>880</v>
      </c>
      <c r="J270" t="s">
        <v>23</v>
      </c>
      <c r="K270" t="s">
        <v>23</v>
      </c>
      <c r="L270">
        <v>2</v>
      </c>
      <c r="M270">
        <v>2</v>
      </c>
      <c r="N270" t="s">
        <v>1006</v>
      </c>
      <c r="O270" t="s">
        <v>23</v>
      </c>
      <c r="P270">
        <v>3</v>
      </c>
      <c r="Q270">
        <v>4</v>
      </c>
      <c r="R270">
        <v>332299.58998842002</v>
      </c>
      <c r="S270">
        <v>409253.89971378999</v>
      </c>
      <c r="T270">
        <v>4</v>
      </c>
      <c r="U270">
        <v>1</v>
      </c>
      <c r="V270">
        <v>0</v>
      </c>
      <c r="W270">
        <v>0</v>
      </c>
      <c r="X270">
        <v>1</v>
      </c>
      <c r="Y270">
        <v>2</v>
      </c>
      <c r="Z270">
        <v>37.230000000000004</v>
      </c>
    </row>
    <row r="271" spans="1:26" x14ac:dyDescent="0.25">
      <c r="A271">
        <v>269</v>
      </c>
      <c r="B271">
        <v>95</v>
      </c>
      <c r="C271" t="s">
        <v>21</v>
      </c>
      <c r="D271" t="s">
        <v>87</v>
      </c>
      <c r="E271">
        <v>4000687</v>
      </c>
      <c r="F271">
        <v>1.516</v>
      </c>
      <c r="G271">
        <v>4000704</v>
      </c>
      <c r="H271" t="s">
        <v>423</v>
      </c>
      <c r="I271" t="s">
        <v>140</v>
      </c>
      <c r="J271" t="s">
        <v>23</v>
      </c>
      <c r="K271" t="s">
        <v>23</v>
      </c>
      <c r="L271">
        <v>2</v>
      </c>
      <c r="M271">
        <v>2</v>
      </c>
      <c r="N271" t="s">
        <v>1006</v>
      </c>
      <c r="O271" t="s">
        <v>23</v>
      </c>
      <c r="P271">
        <v>2</v>
      </c>
      <c r="Q271">
        <v>4</v>
      </c>
      <c r="R271">
        <v>350525.80981924001</v>
      </c>
      <c r="S271">
        <v>340164.97020603</v>
      </c>
      <c r="T271">
        <v>9</v>
      </c>
      <c r="U271">
        <v>0</v>
      </c>
      <c r="V271">
        <v>1</v>
      </c>
      <c r="W271">
        <v>0</v>
      </c>
      <c r="X271">
        <v>0</v>
      </c>
      <c r="Y271">
        <v>8</v>
      </c>
      <c r="Z271">
        <v>37.17</v>
      </c>
    </row>
    <row r="272" spans="1:26" x14ac:dyDescent="0.25">
      <c r="A272">
        <v>270</v>
      </c>
      <c r="B272">
        <v>96</v>
      </c>
      <c r="C272" t="s">
        <v>21</v>
      </c>
      <c r="D272" t="s">
        <v>119</v>
      </c>
      <c r="E272">
        <v>4000608</v>
      </c>
      <c r="F272">
        <v>0.84</v>
      </c>
      <c r="G272">
        <v>4081319</v>
      </c>
      <c r="H272" t="s">
        <v>419</v>
      </c>
      <c r="I272" t="s">
        <v>583</v>
      </c>
      <c r="J272" t="s">
        <v>23</v>
      </c>
      <c r="K272" t="s">
        <v>28</v>
      </c>
      <c r="L272">
        <v>2</v>
      </c>
      <c r="M272">
        <v>3</v>
      </c>
      <c r="N272" t="s">
        <v>1006</v>
      </c>
      <c r="O272" t="s">
        <v>23</v>
      </c>
      <c r="P272">
        <v>2</v>
      </c>
      <c r="Q272">
        <v>4</v>
      </c>
      <c r="R272">
        <v>326796.96968313999</v>
      </c>
      <c r="S272">
        <v>404094.63999483001</v>
      </c>
      <c r="T272">
        <v>7</v>
      </c>
      <c r="U272">
        <v>0</v>
      </c>
      <c r="V272">
        <v>0</v>
      </c>
      <c r="W272">
        <v>1</v>
      </c>
      <c r="X272">
        <v>4</v>
      </c>
      <c r="Y272">
        <v>2</v>
      </c>
      <c r="Z272">
        <v>36.909999999999997</v>
      </c>
    </row>
    <row r="273" spans="1:26" x14ac:dyDescent="0.25">
      <c r="A273">
        <v>270</v>
      </c>
      <c r="B273">
        <v>70</v>
      </c>
      <c r="C273" t="s">
        <v>26</v>
      </c>
      <c r="D273" t="s">
        <v>34</v>
      </c>
      <c r="E273">
        <v>11000626</v>
      </c>
      <c r="F273">
        <v>0.81</v>
      </c>
      <c r="G273">
        <v>11111114</v>
      </c>
      <c r="H273" t="s">
        <v>109</v>
      </c>
      <c r="I273" t="s">
        <v>605</v>
      </c>
      <c r="J273" t="s">
        <v>23</v>
      </c>
      <c r="K273" t="s">
        <v>28</v>
      </c>
      <c r="L273">
        <v>2</v>
      </c>
      <c r="M273">
        <v>3</v>
      </c>
      <c r="N273" t="s">
        <v>1006</v>
      </c>
      <c r="O273" t="s">
        <v>23</v>
      </c>
      <c r="P273">
        <v>2</v>
      </c>
      <c r="Q273">
        <v>4</v>
      </c>
      <c r="R273">
        <v>424868.12978146999</v>
      </c>
      <c r="S273">
        <v>503035.20961265999</v>
      </c>
      <c r="T273">
        <v>7</v>
      </c>
      <c r="U273">
        <v>0</v>
      </c>
      <c r="V273">
        <v>0</v>
      </c>
      <c r="W273">
        <v>1</v>
      </c>
      <c r="X273">
        <v>4</v>
      </c>
      <c r="Y273">
        <v>2</v>
      </c>
      <c r="Z273">
        <v>36.909999999999997</v>
      </c>
    </row>
    <row r="274" spans="1:26" x14ac:dyDescent="0.25">
      <c r="A274">
        <v>272</v>
      </c>
      <c r="B274">
        <v>97</v>
      </c>
      <c r="C274" t="s">
        <v>21</v>
      </c>
      <c r="D274" t="s">
        <v>183</v>
      </c>
      <c r="E274">
        <v>4000686</v>
      </c>
      <c r="F274">
        <v>0.28999999999999998</v>
      </c>
      <c r="G274">
        <v>4000695</v>
      </c>
      <c r="H274" t="s">
        <v>181</v>
      </c>
      <c r="I274" t="s">
        <v>281</v>
      </c>
      <c r="J274" t="s">
        <v>23</v>
      </c>
      <c r="K274" t="s">
        <v>23</v>
      </c>
      <c r="L274">
        <v>2</v>
      </c>
      <c r="M274">
        <v>2</v>
      </c>
      <c r="N274" t="s">
        <v>1006</v>
      </c>
      <c r="O274" t="s">
        <v>23</v>
      </c>
      <c r="P274">
        <v>2</v>
      </c>
      <c r="Q274">
        <v>4</v>
      </c>
      <c r="R274">
        <v>355156.22000759002</v>
      </c>
      <c r="S274">
        <v>355801.28995258</v>
      </c>
      <c r="T274">
        <v>12</v>
      </c>
      <c r="U274">
        <v>0</v>
      </c>
      <c r="V274">
        <v>0</v>
      </c>
      <c r="W274">
        <v>1</v>
      </c>
      <c r="X274">
        <v>3</v>
      </c>
      <c r="Y274">
        <v>8</v>
      </c>
      <c r="Z274">
        <v>36.85</v>
      </c>
    </row>
    <row r="275" spans="1:26" x14ac:dyDescent="0.25">
      <c r="A275">
        <v>272</v>
      </c>
      <c r="B275">
        <v>71</v>
      </c>
      <c r="C275" t="s">
        <v>26</v>
      </c>
      <c r="D275" t="s">
        <v>34</v>
      </c>
      <c r="E275">
        <v>11000653</v>
      </c>
      <c r="F275">
        <v>0.89300000000000002</v>
      </c>
      <c r="G275">
        <v>11111569</v>
      </c>
      <c r="H275" t="s">
        <v>256</v>
      </c>
      <c r="I275" t="s">
        <v>257</v>
      </c>
      <c r="J275" t="s">
        <v>23</v>
      </c>
      <c r="K275" t="s">
        <v>28</v>
      </c>
      <c r="L275">
        <v>2</v>
      </c>
      <c r="M275">
        <v>3</v>
      </c>
      <c r="N275" t="s">
        <v>1006</v>
      </c>
      <c r="O275" t="s">
        <v>23</v>
      </c>
      <c r="P275">
        <v>3</v>
      </c>
      <c r="Q275">
        <v>4</v>
      </c>
      <c r="R275">
        <v>418217.91965871002</v>
      </c>
      <c r="S275">
        <v>509847.23035183997</v>
      </c>
      <c r="T275">
        <v>12</v>
      </c>
      <c r="U275">
        <v>0</v>
      </c>
      <c r="V275">
        <v>0</v>
      </c>
      <c r="W275">
        <v>1</v>
      </c>
      <c r="X275">
        <v>3</v>
      </c>
      <c r="Y275">
        <v>8</v>
      </c>
      <c r="Z275">
        <v>36.85</v>
      </c>
    </row>
    <row r="276" spans="1:26" x14ac:dyDescent="0.25">
      <c r="A276">
        <v>274</v>
      </c>
      <c r="B276">
        <v>98</v>
      </c>
      <c r="C276" t="s">
        <v>21</v>
      </c>
      <c r="D276" t="s">
        <v>619</v>
      </c>
      <c r="E276">
        <v>4000677</v>
      </c>
      <c r="F276">
        <v>2.335</v>
      </c>
      <c r="G276">
        <v>4000727</v>
      </c>
      <c r="H276" t="s">
        <v>131</v>
      </c>
      <c r="I276" t="s">
        <v>424</v>
      </c>
      <c r="J276" t="s">
        <v>23</v>
      </c>
      <c r="K276" t="s">
        <v>23</v>
      </c>
      <c r="L276">
        <v>2</v>
      </c>
      <c r="M276">
        <v>2</v>
      </c>
      <c r="N276" t="s">
        <v>1006</v>
      </c>
      <c r="O276" t="s">
        <v>23</v>
      </c>
      <c r="P276">
        <v>3</v>
      </c>
      <c r="Q276">
        <v>5</v>
      </c>
      <c r="R276">
        <v>344912.63997913001</v>
      </c>
      <c r="S276">
        <v>367808.32995883003</v>
      </c>
      <c r="T276">
        <v>7</v>
      </c>
      <c r="U276">
        <v>0</v>
      </c>
      <c r="V276">
        <v>0</v>
      </c>
      <c r="W276">
        <v>2</v>
      </c>
      <c r="X276">
        <v>2</v>
      </c>
      <c r="Y276">
        <v>3</v>
      </c>
      <c r="Z276">
        <v>36.46</v>
      </c>
    </row>
    <row r="277" spans="1:26" x14ac:dyDescent="0.25">
      <c r="A277">
        <v>275</v>
      </c>
      <c r="B277">
        <v>57</v>
      </c>
      <c r="C277" t="s">
        <v>51</v>
      </c>
      <c r="D277" t="s">
        <v>52</v>
      </c>
      <c r="E277">
        <v>530</v>
      </c>
      <c r="F277">
        <v>9.0139999999999993</v>
      </c>
      <c r="G277">
        <v>3000645</v>
      </c>
      <c r="H277" t="s">
        <v>49</v>
      </c>
      <c r="I277" t="s">
        <v>293</v>
      </c>
      <c r="J277" t="s">
        <v>23</v>
      </c>
      <c r="K277" t="s">
        <v>23</v>
      </c>
      <c r="L277">
        <v>2</v>
      </c>
      <c r="M277">
        <v>2</v>
      </c>
      <c r="N277" t="s">
        <v>1006</v>
      </c>
      <c r="O277" t="s">
        <v>23</v>
      </c>
      <c r="P277">
        <v>3</v>
      </c>
      <c r="Q277">
        <v>4</v>
      </c>
      <c r="R277">
        <v>470254.16991643998</v>
      </c>
      <c r="S277">
        <v>412799.59986684</v>
      </c>
      <c r="T277">
        <v>11</v>
      </c>
      <c r="U277">
        <v>0</v>
      </c>
      <c r="V277">
        <v>0</v>
      </c>
      <c r="W277">
        <v>0</v>
      </c>
      <c r="X277">
        <v>5</v>
      </c>
      <c r="Y277">
        <v>6</v>
      </c>
      <c r="Z277">
        <v>36.299999999999997</v>
      </c>
    </row>
    <row r="278" spans="1:26" x14ac:dyDescent="0.25">
      <c r="A278">
        <v>275</v>
      </c>
      <c r="B278">
        <v>57</v>
      </c>
      <c r="C278" t="s">
        <v>51</v>
      </c>
      <c r="D278" t="s">
        <v>52</v>
      </c>
      <c r="E278">
        <v>530</v>
      </c>
      <c r="F278">
        <v>4.8499999999999996</v>
      </c>
      <c r="G278">
        <v>3000687</v>
      </c>
      <c r="H278" t="s">
        <v>297</v>
      </c>
      <c r="I278" t="s">
        <v>262</v>
      </c>
      <c r="J278" t="s">
        <v>23</v>
      </c>
      <c r="K278" t="s">
        <v>23</v>
      </c>
      <c r="L278">
        <v>2</v>
      </c>
      <c r="M278">
        <v>2</v>
      </c>
      <c r="N278" t="s">
        <v>1006</v>
      </c>
      <c r="O278" t="s">
        <v>23</v>
      </c>
      <c r="P278">
        <v>2</v>
      </c>
      <c r="Q278">
        <v>3</v>
      </c>
      <c r="R278">
        <v>449127.29985652003</v>
      </c>
      <c r="S278">
        <v>412851.51003061997</v>
      </c>
      <c r="T278">
        <v>11</v>
      </c>
      <c r="U278">
        <v>0</v>
      </c>
      <c r="V278">
        <v>0</v>
      </c>
      <c r="W278">
        <v>0</v>
      </c>
      <c r="X278">
        <v>5</v>
      </c>
      <c r="Y278">
        <v>6</v>
      </c>
      <c r="Z278">
        <v>36.299999999999997</v>
      </c>
    </row>
    <row r="279" spans="1:26" x14ac:dyDescent="0.25">
      <c r="A279">
        <v>275</v>
      </c>
      <c r="B279">
        <v>72</v>
      </c>
      <c r="C279" t="s">
        <v>26</v>
      </c>
      <c r="D279" t="s">
        <v>34</v>
      </c>
      <c r="E279">
        <v>11000634</v>
      </c>
      <c r="F279">
        <v>4.1059999999999999</v>
      </c>
      <c r="G279">
        <v>11000636</v>
      </c>
      <c r="H279" t="s">
        <v>83</v>
      </c>
      <c r="I279" t="s">
        <v>97</v>
      </c>
      <c r="J279" t="s">
        <v>23</v>
      </c>
      <c r="K279" t="s">
        <v>23</v>
      </c>
      <c r="L279">
        <v>2</v>
      </c>
      <c r="M279">
        <v>2</v>
      </c>
      <c r="N279" t="s">
        <v>1006</v>
      </c>
      <c r="O279" t="s">
        <v>23</v>
      </c>
      <c r="P279">
        <v>2</v>
      </c>
      <c r="Q279">
        <v>4</v>
      </c>
      <c r="R279">
        <v>413892.31984387001</v>
      </c>
      <c r="S279">
        <v>513326.64984303003</v>
      </c>
      <c r="T279">
        <v>11</v>
      </c>
      <c r="U279">
        <v>0</v>
      </c>
      <c r="V279">
        <v>0</v>
      </c>
      <c r="W279">
        <v>0</v>
      </c>
      <c r="X279">
        <v>5</v>
      </c>
      <c r="Y279">
        <v>6</v>
      </c>
      <c r="Z279">
        <v>36.299999999999997</v>
      </c>
    </row>
    <row r="280" spans="1:26" x14ac:dyDescent="0.25">
      <c r="A280">
        <v>278</v>
      </c>
      <c r="B280">
        <v>73</v>
      </c>
      <c r="C280" t="s">
        <v>26</v>
      </c>
      <c r="D280" t="s">
        <v>45</v>
      </c>
      <c r="E280">
        <v>533</v>
      </c>
      <c r="F280">
        <v>7.52</v>
      </c>
      <c r="G280">
        <v>11000638</v>
      </c>
      <c r="H280" t="s">
        <v>153</v>
      </c>
      <c r="I280" t="s">
        <v>161</v>
      </c>
      <c r="J280" t="s">
        <v>23</v>
      </c>
      <c r="K280" t="s">
        <v>23</v>
      </c>
      <c r="L280">
        <v>2</v>
      </c>
      <c r="M280">
        <v>2</v>
      </c>
      <c r="N280" t="s">
        <v>1006</v>
      </c>
      <c r="O280" t="s">
        <v>23</v>
      </c>
      <c r="P280">
        <v>2</v>
      </c>
      <c r="Q280">
        <v>4</v>
      </c>
      <c r="R280">
        <v>442869.07015975</v>
      </c>
      <c r="S280">
        <v>530654.63019548997</v>
      </c>
      <c r="T280">
        <v>16</v>
      </c>
      <c r="U280">
        <v>0</v>
      </c>
      <c r="V280">
        <v>0</v>
      </c>
      <c r="W280">
        <v>0</v>
      </c>
      <c r="X280">
        <v>4</v>
      </c>
      <c r="Y280">
        <v>12</v>
      </c>
      <c r="Z280">
        <v>36.239999999999995</v>
      </c>
    </row>
    <row r="281" spans="1:26" x14ac:dyDescent="0.25">
      <c r="A281">
        <v>278</v>
      </c>
      <c r="B281">
        <v>99</v>
      </c>
      <c r="C281" t="s">
        <v>21</v>
      </c>
      <c r="D281" t="s">
        <v>90</v>
      </c>
      <c r="E281">
        <v>4000704</v>
      </c>
      <c r="F281">
        <v>1.548</v>
      </c>
      <c r="G281">
        <v>4000705</v>
      </c>
      <c r="H281" t="s">
        <v>123</v>
      </c>
      <c r="I281" t="s">
        <v>123</v>
      </c>
      <c r="J281" t="s">
        <v>23</v>
      </c>
      <c r="K281" t="s">
        <v>23</v>
      </c>
      <c r="L281">
        <v>2</v>
      </c>
      <c r="M281">
        <v>2</v>
      </c>
      <c r="N281" t="s">
        <v>1006</v>
      </c>
      <c r="O281" t="s">
        <v>23</v>
      </c>
      <c r="P281">
        <v>2</v>
      </c>
      <c r="Q281">
        <v>3</v>
      </c>
      <c r="R281">
        <v>355048.84030856</v>
      </c>
      <c r="S281">
        <v>326281.63011371001</v>
      </c>
      <c r="T281">
        <v>16</v>
      </c>
      <c r="U281">
        <v>0</v>
      </c>
      <c r="V281">
        <v>0</v>
      </c>
      <c r="W281">
        <v>0</v>
      </c>
      <c r="X281">
        <v>4</v>
      </c>
      <c r="Y281">
        <v>12</v>
      </c>
      <c r="Z281">
        <v>36.239999999999995</v>
      </c>
    </row>
    <row r="282" spans="1:26" x14ac:dyDescent="0.25">
      <c r="A282">
        <v>278</v>
      </c>
      <c r="B282">
        <v>73</v>
      </c>
      <c r="C282" t="s">
        <v>26</v>
      </c>
      <c r="D282" t="s">
        <v>34</v>
      </c>
      <c r="E282">
        <v>11000606</v>
      </c>
      <c r="F282">
        <v>0.89500000000000002</v>
      </c>
      <c r="G282">
        <v>11000626</v>
      </c>
      <c r="H282" t="s">
        <v>62</v>
      </c>
      <c r="I282" t="s">
        <v>109</v>
      </c>
      <c r="J282" t="s">
        <v>23</v>
      </c>
      <c r="K282" t="s">
        <v>23</v>
      </c>
      <c r="L282">
        <v>2</v>
      </c>
      <c r="M282">
        <v>2</v>
      </c>
      <c r="N282" t="s">
        <v>1006</v>
      </c>
      <c r="O282" t="s">
        <v>23</v>
      </c>
      <c r="P282">
        <v>2</v>
      </c>
      <c r="Q282">
        <v>4</v>
      </c>
      <c r="R282">
        <v>424284.17002124002</v>
      </c>
      <c r="S282">
        <v>504066.37015222001</v>
      </c>
      <c r="T282">
        <v>16</v>
      </c>
      <c r="U282">
        <v>0</v>
      </c>
      <c r="V282">
        <v>0</v>
      </c>
      <c r="W282">
        <v>0</v>
      </c>
      <c r="X282">
        <v>4</v>
      </c>
      <c r="Y282">
        <v>12</v>
      </c>
      <c r="Z282">
        <v>36.239999999999995</v>
      </c>
    </row>
    <row r="283" spans="1:26" x14ac:dyDescent="0.25">
      <c r="A283">
        <v>281</v>
      </c>
      <c r="B283">
        <v>75</v>
      </c>
      <c r="C283" t="s">
        <v>26</v>
      </c>
      <c r="D283" t="s">
        <v>31</v>
      </c>
      <c r="E283">
        <v>11000622</v>
      </c>
      <c r="F283">
        <v>1.641</v>
      </c>
      <c r="G283">
        <v>11031999</v>
      </c>
      <c r="H283" t="s">
        <v>32</v>
      </c>
      <c r="I283" t="s">
        <v>162</v>
      </c>
      <c r="J283" t="s">
        <v>23</v>
      </c>
      <c r="K283" t="s">
        <v>28</v>
      </c>
      <c r="L283">
        <v>2</v>
      </c>
      <c r="M283">
        <v>3</v>
      </c>
      <c r="N283" t="s">
        <v>1006</v>
      </c>
      <c r="O283" t="s">
        <v>23</v>
      </c>
      <c r="P283">
        <v>2</v>
      </c>
      <c r="Q283">
        <v>4</v>
      </c>
      <c r="R283">
        <v>429271.88029995002</v>
      </c>
      <c r="S283">
        <v>502227.42014629999</v>
      </c>
      <c r="T283">
        <v>16</v>
      </c>
      <c r="U283">
        <v>0</v>
      </c>
      <c r="V283">
        <v>0</v>
      </c>
      <c r="W283">
        <v>1</v>
      </c>
      <c r="X283">
        <v>2</v>
      </c>
      <c r="Y283">
        <v>13</v>
      </c>
      <c r="Z283">
        <v>35.79</v>
      </c>
    </row>
    <row r="284" spans="1:26" x14ac:dyDescent="0.25">
      <c r="A284">
        <v>282</v>
      </c>
      <c r="B284">
        <v>59</v>
      </c>
      <c r="C284" t="s">
        <v>51</v>
      </c>
      <c r="D284" t="s">
        <v>65</v>
      </c>
      <c r="E284">
        <v>3000626</v>
      </c>
      <c r="F284">
        <v>2.4129999999999998</v>
      </c>
      <c r="G284">
        <v>3381368</v>
      </c>
      <c r="H284" t="s">
        <v>215</v>
      </c>
      <c r="I284" t="s">
        <v>744</v>
      </c>
      <c r="J284" t="s">
        <v>23</v>
      </c>
      <c r="K284" t="s">
        <v>28</v>
      </c>
      <c r="L284">
        <v>2</v>
      </c>
      <c r="M284">
        <v>3</v>
      </c>
      <c r="N284" t="s">
        <v>1006</v>
      </c>
      <c r="O284" t="s">
        <v>23</v>
      </c>
      <c r="P284">
        <v>2</v>
      </c>
      <c r="Q284">
        <v>4</v>
      </c>
      <c r="R284">
        <v>376641.53026229999</v>
      </c>
      <c r="S284">
        <v>436334.79974382999</v>
      </c>
      <c r="T284">
        <v>6</v>
      </c>
      <c r="U284">
        <v>0</v>
      </c>
      <c r="V284">
        <v>0</v>
      </c>
      <c r="W284">
        <v>2</v>
      </c>
      <c r="X284">
        <v>2</v>
      </c>
      <c r="Y284">
        <v>2</v>
      </c>
      <c r="Z284">
        <v>35.46</v>
      </c>
    </row>
    <row r="285" spans="1:26" x14ac:dyDescent="0.25">
      <c r="A285">
        <v>283</v>
      </c>
      <c r="B285">
        <v>76</v>
      </c>
      <c r="C285" t="s">
        <v>26</v>
      </c>
      <c r="D285" t="s">
        <v>196</v>
      </c>
      <c r="E285">
        <v>533</v>
      </c>
      <c r="F285">
        <v>6.5860000000000003</v>
      </c>
      <c r="G285">
        <v>11131141</v>
      </c>
      <c r="H285" t="s">
        <v>153</v>
      </c>
      <c r="I285" t="s">
        <v>347</v>
      </c>
      <c r="J285" t="s">
        <v>23</v>
      </c>
      <c r="K285" t="s">
        <v>28</v>
      </c>
      <c r="L285">
        <v>2</v>
      </c>
      <c r="M285">
        <v>3</v>
      </c>
      <c r="N285" t="s">
        <v>1006</v>
      </c>
      <c r="O285" t="s">
        <v>23</v>
      </c>
      <c r="P285">
        <v>2</v>
      </c>
      <c r="Q285">
        <v>4</v>
      </c>
      <c r="R285">
        <v>444728.48028969998</v>
      </c>
      <c r="S285">
        <v>526131.49001430999</v>
      </c>
      <c r="T285">
        <v>10</v>
      </c>
      <c r="U285">
        <v>0</v>
      </c>
      <c r="V285">
        <v>0</v>
      </c>
      <c r="W285">
        <v>0</v>
      </c>
      <c r="X285">
        <v>5</v>
      </c>
      <c r="Y285">
        <v>5</v>
      </c>
      <c r="Z285">
        <v>35.299999999999997</v>
      </c>
    </row>
    <row r="286" spans="1:26" x14ac:dyDescent="0.25">
      <c r="A286">
        <v>283</v>
      </c>
      <c r="B286">
        <v>60</v>
      </c>
      <c r="C286" t="s">
        <v>51</v>
      </c>
      <c r="D286" t="s">
        <v>65</v>
      </c>
      <c r="E286">
        <v>3000626</v>
      </c>
      <c r="F286">
        <v>4.21</v>
      </c>
      <c r="G286">
        <v>3000633</v>
      </c>
      <c r="H286" t="s">
        <v>215</v>
      </c>
      <c r="I286" t="s">
        <v>64</v>
      </c>
      <c r="J286" t="s">
        <v>23</v>
      </c>
      <c r="K286" t="s">
        <v>23</v>
      </c>
      <c r="L286">
        <v>2</v>
      </c>
      <c r="M286">
        <v>2</v>
      </c>
      <c r="N286" t="s">
        <v>1006</v>
      </c>
      <c r="O286" t="s">
        <v>23</v>
      </c>
      <c r="P286">
        <v>3</v>
      </c>
      <c r="Q286">
        <v>4</v>
      </c>
      <c r="R286">
        <v>383889.13998995</v>
      </c>
      <c r="S286">
        <v>430939.34018569998</v>
      </c>
      <c r="T286">
        <v>10</v>
      </c>
      <c r="U286">
        <v>0</v>
      </c>
      <c r="V286">
        <v>0</v>
      </c>
      <c r="W286">
        <v>0</v>
      </c>
      <c r="X286">
        <v>5</v>
      </c>
      <c r="Y286">
        <v>5</v>
      </c>
      <c r="Z286">
        <v>35.299999999999997</v>
      </c>
    </row>
    <row r="287" spans="1:26" x14ac:dyDescent="0.25">
      <c r="A287">
        <v>283</v>
      </c>
      <c r="B287">
        <v>100</v>
      </c>
      <c r="C287" t="s">
        <v>21</v>
      </c>
      <c r="D287" t="s">
        <v>87</v>
      </c>
      <c r="E287">
        <v>4000759</v>
      </c>
      <c r="F287">
        <v>1.3280000000000001</v>
      </c>
      <c r="G287">
        <v>4000706</v>
      </c>
      <c r="H287" t="s">
        <v>129</v>
      </c>
      <c r="I287" t="s">
        <v>102</v>
      </c>
      <c r="J287" t="s">
        <v>23</v>
      </c>
      <c r="K287" t="s">
        <v>23</v>
      </c>
      <c r="L287">
        <v>2</v>
      </c>
      <c r="M287">
        <v>2</v>
      </c>
      <c r="N287" t="s">
        <v>1006</v>
      </c>
      <c r="O287" t="s">
        <v>23</v>
      </c>
      <c r="P287">
        <v>2</v>
      </c>
      <c r="Q287">
        <v>4</v>
      </c>
      <c r="R287">
        <v>341081.94999532</v>
      </c>
      <c r="S287">
        <v>350270.11996411998</v>
      </c>
      <c r="T287">
        <v>10</v>
      </c>
      <c r="U287">
        <v>0</v>
      </c>
      <c r="V287">
        <v>0</v>
      </c>
      <c r="W287">
        <v>0</v>
      </c>
      <c r="X287">
        <v>5</v>
      </c>
      <c r="Y287">
        <v>5</v>
      </c>
      <c r="Z287">
        <v>35.299999999999997</v>
      </c>
    </row>
    <row r="288" spans="1:26" x14ac:dyDescent="0.25">
      <c r="A288">
        <v>283</v>
      </c>
      <c r="B288">
        <v>100</v>
      </c>
      <c r="C288" t="s">
        <v>21</v>
      </c>
      <c r="D288" t="s">
        <v>119</v>
      </c>
      <c r="E288">
        <v>4081586</v>
      </c>
      <c r="F288">
        <v>0</v>
      </c>
      <c r="G288">
        <v>4081347</v>
      </c>
      <c r="H288" t="s">
        <v>373</v>
      </c>
      <c r="I288" t="s">
        <v>374</v>
      </c>
      <c r="J288" t="s">
        <v>28</v>
      </c>
      <c r="K288" t="s">
        <v>28</v>
      </c>
      <c r="L288">
        <v>3</v>
      </c>
      <c r="M288">
        <v>3</v>
      </c>
      <c r="N288" t="s">
        <v>1006</v>
      </c>
      <c r="O288" t="s">
        <v>28</v>
      </c>
      <c r="P288">
        <v>3</v>
      </c>
      <c r="Q288">
        <v>4</v>
      </c>
      <c r="R288">
        <v>319623.37993986002</v>
      </c>
      <c r="S288">
        <v>406582.24982351001</v>
      </c>
      <c r="T288">
        <v>10</v>
      </c>
      <c r="U288">
        <v>0</v>
      </c>
      <c r="V288">
        <v>0</v>
      </c>
      <c r="W288">
        <v>0</v>
      </c>
      <c r="X288">
        <v>5</v>
      </c>
      <c r="Y288">
        <v>5</v>
      </c>
      <c r="Z288">
        <v>35.299999999999997</v>
      </c>
    </row>
    <row r="289" spans="1:26" x14ac:dyDescent="0.25">
      <c r="A289">
        <v>283</v>
      </c>
      <c r="B289">
        <v>76</v>
      </c>
      <c r="C289" t="s">
        <v>26</v>
      </c>
      <c r="D289" t="s">
        <v>34</v>
      </c>
      <c r="E289">
        <v>11000653</v>
      </c>
      <c r="F289">
        <v>0.313</v>
      </c>
      <c r="G289">
        <v>11111560</v>
      </c>
      <c r="H289" t="s">
        <v>256</v>
      </c>
      <c r="I289" t="s">
        <v>246</v>
      </c>
      <c r="J289" t="s">
        <v>23</v>
      </c>
      <c r="K289" t="s">
        <v>28</v>
      </c>
      <c r="L289">
        <v>2</v>
      </c>
      <c r="M289">
        <v>3</v>
      </c>
      <c r="N289" t="s">
        <v>1006</v>
      </c>
      <c r="O289" t="s">
        <v>23</v>
      </c>
      <c r="P289">
        <v>2</v>
      </c>
      <c r="Q289">
        <v>4</v>
      </c>
      <c r="R289">
        <v>416350.67994797998</v>
      </c>
      <c r="S289">
        <v>507392.16013997002</v>
      </c>
      <c r="T289">
        <v>10</v>
      </c>
      <c r="U289">
        <v>0</v>
      </c>
      <c r="V289">
        <v>0</v>
      </c>
      <c r="W289">
        <v>0</v>
      </c>
      <c r="X289">
        <v>5</v>
      </c>
      <c r="Y289">
        <v>5</v>
      </c>
      <c r="Z289">
        <v>35.299999999999997</v>
      </c>
    </row>
    <row r="290" spans="1:26" x14ac:dyDescent="0.25">
      <c r="A290">
        <v>288</v>
      </c>
      <c r="B290">
        <v>102</v>
      </c>
      <c r="C290" t="s">
        <v>21</v>
      </c>
      <c r="D290" t="s">
        <v>183</v>
      </c>
      <c r="E290">
        <v>4000686</v>
      </c>
      <c r="F290">
        <v>0.47599999999999998</v>
      </c>
      <c r="G290">
        <v>4111049</v>
      </c>
      <c r="H290" t="s">
        <v>181</v>
      </c>
      <c r="I290" t="s">
        <v>182</v>
      </c>
      <c r="J290" t="s">
        <v>23</v>
      </c>
      <c r="K290" t="s">
        <v>28</v>
      </c>
      <c r="L290">
        <v>2</v>
      </c>
      <c r="M290">
        <v>3</v>
      </c>
      <c r="N290" t="s">
        <v>1006</v>
      </c>
      <c r="O290" t="s">
        <v>23</v>
      </c>
      <c r="P290">
        <v>2</v>
      </c>
      <c r="Q290">
        <v>3</v>
      </c>
      <c r="R290">
        <v>355669.27995560999</v>
      </c>
      <c r="S290">
        <v>356641.21006647003</v>
      </c>
      <c r="T290">
        <v>15</v>
      </c>
      <c r="U290">
        <v>0</v>
      </c>
      <c r="V290">
        <v>0</v>
      </c>
      <c r="W290">
        <v>0</v>
      </c>
      <c r="X290">
        <v>4</v>
      </c>
      <c r="Y290">
        <v>11</v>
      </c>
      <c r="Z290">
        <v>35.239999999999995</v>
      </c>
    </row>
    <row r="291" spans="1:26" x14ac:dyDescent="0.25">
      <c r="A291">
        <v>289</v>
      </c>
      <c r="B291">
        <v>103</v>
      </c>
      <c r="C291" t="s">
        <v>21</v>
      </c>
      <c r="D291" t="s">
        <v>119</v>
      </c>
      <c r="E291">
        <v>4000605</v>
      </c>
      <c r="F291">
        <v>0.64400000000000002</v>
      </c>
      <c r="G291">
        <v>4081134</v>
      </c>
      <c r="H291" t="s">
        <v>216</v>
      </c>
      <c r="I291" t="s">
        <v>376</v>
      </c>
      <c r="J291" t="s">
        <v>23</v>
      </c>
      <c r="K291" t="s">
        <v>28</v>
      </c>
      <c r="L291">
        <v>2</v>
      </c>
      <c r="M291">
        <v>3</v>
      </c>
      <c r="N291" t="s">
        <v>1006</v>
      </c>
      <c r="O291" t="s">
        <v>23</v>
      </c>
      <c r="P291">
        <v>2</v>
      </c>
      <c r="Q291">
        <v>4</v>
      </c>
      <c r="R291">
        <v>322078.02995415003</v>
      </c>
      <c r="S291">
        <v>398862.36997487</v>
      </c>
      <c r="T291">
        <v>5</v>
      </c>
      <c r="U291">
        <v>0</v>
      </c>
      <c r="V291">
        <v>0</v>
      </c>
      <c r="W291">
        <v>1</v>
      </c>
      <c r="X291">
        <v>4</v>
      </c>
      <c r="Y291">
        <v>0</v>
      </c>
      <c r="Z291">
        <v>34.909999999999997</v>
      </c>
    </row>
    <row r="292" spans="1:26" x14ac:dyDescent="0.25">
      <c r="A292">
        <v>289</v>
      </c>
      <c r="B292">
        <v>78</v>
      </c>
      <c r="C292" t="s">
        <v>26</v>
      </c>
      <c r="D292" t="s">
        <v>34</v>
      </c>
      <c r="E292">
        <v>11111527</v>
      </c>
      <c r="F292">
        <v>0.186</v>
      </c>
      <c r="G292">
        <v>11111426</v>
      </c>
      <c r="H292" t="s">
        <v>686</v>
      </c>
      <c r="I292" t="s">
        <v>879</v>
      </c>
      <c r="J292" t="s">
        <v>23</v>
      </c>
      <c r="K292" t="s">
        <v>28</v>
      </c>
      <c r="L292">
        <v>2</v>
      </c>
      <c r="M292">
        <v>3</v>
      </c>
      <c r="N292" t="s">
        <v>1006</v>
      </c>
      <c r="O292" t="s">
        <v>23</v>
      </c>
      <c r="P292">
        <v>2</v>
      </c>
      <c r="Q292">
        <v>3</v>
      </c>
      <c r="R292">
        <v>420213.98987415998</v>
      </c>
      <c r="S292">
        <v>499876.62975861999</v>
      </c>
      <c r="T292">
        <v>5</v>
      </c>
      <c r="U292">
        <v>0</v>
      </c>
      <c r="V292">
        <v>0</v>
      </c>
      <c r="W292">
        <v>1</v>
      </c>
      <c r="X292">
        <v>4</v>
      </c>
      <c r="Y292">
        <v>0</v>
      </c>
      <c r="Z292">
        <v>34.909999999999997</v>
      </c>
    </row>
    <row r="293" spans="1:26" x14ac:dyDescent="0.25">
      <c r="A293">
        <v>291</v>
      </c>
      <c r="B293">
        <v>61</v>
      </c>
      <c r="C293" t="s">
        <v>51</v>
      </c>
      <c r="D293" t="s">
        <v>214</v>
      </c>
      <c r="E293">
        <v>541</v>
      </c>
      <c r="F293">
        <v>8.2579999999999991</v>
      </c>
      <c r="G293">
        <v>3201270</v>
      </c>
      <c r="H293" t="s">
        <v>136</v>
      </c>
      <c r="I293" t="s">
        <v>369</v>
      </c>
      <c r="J293" t="s">
        <v>23</v>
      </c>
      <c r="K293" t="s">
        <v>28</v>
      </c>
      <c r="L293">
        <v>2</v>
      </c>
      <c r="M293">
        <v>3</v>
      </c>
      <c r="N293" t="s">
        <v>1006</v>
      </c>
      <c r="O293" t="s">
        <v>23</v>
      </c>
      <c r="P293">
        <v>3</v>
      </c>
      <c r="Q293">
        <v>4</v>
      </c>
      <c r="R293">
        <v>404288.03998543997</v>
      </c>
      <c r="S293">
        <v>379317.39005739999</v>
      </c>
      <c r="T293">
        <v>10</v>
      </c>
      <c r="U293">
        <v>0</v>
      </c>
      <c r="V293">
        <v>0</v>
      </c>
      <c r="W293">
        <v>1</v>
      </c>
      <c r="X293">
        <v>3</v>
      </c>
      <c r="Y293">
        <v>6</v>
      </c>
      <c r="Z293">
        <v>34.85</v>
      </c>
    </row>
    <row r="294" spans="1:26" x14ac:dyDescent="0.25">
      <c r="A294">
        <v>291</v>
      </c>
      <c r="B294">
        <v>61</v>
      </c>
      <c r="C294" t="s">
        <v>51</v>
      </c>
      <c r="D294" t="s">
        <v>380</v>
      </c>
      <c r="E294">
        <v>543</v>
      </c>
      <c r="F294">
        <v>5.6509999999999998</v>
      </c>
      <c r="G294">
        <v>3271022</v>
      </c>
      <c r="H294" t="s">
        <v>378</v>
      </c>
      <c r="I294" t="s">
        <v>379</v>
      </c>
      <c r="J294" t="s">
        <v>23</v>
      </c>
      <c r="K294" t="s">
        <v>28</v>
      </c>
      <c r="L294">
        <v>2</v>
      </c>
      <c r="M294">
        <v>3</v>
      </c>
      <c r="N294" t="s">
        <v>1006</v>
      </c>
      <c r="O294" t="s">
        <v>23</v>
      </c>
      <c r="P294">
        <v>2</v>
      </c>
      <c r="Q294">
        <v>4</v>
      </c>
      <c r="R294">
        <v>343842.48009472003</v>
      </c>
      <c r="S294">
        <v>424393.90004565998</v>
      </c>
      <c r="T294">
        <v>10</v>
      </c>
      <c r="U294">
        <v>0</v>
      </c>
      <c r="V294">
        <v>0</v>
      </c>
      <c r="W294">
        <v>1</v>
      </c>
      <c r="X294">
        <v>3</v>
      </c>
      <c r="Y294">
        <v>6</v>
      </c>
      <c r="Z294">
        <v>34.85</v>
      </c>
    </row>
    <row r="295" spans="1:26" x14ac:dyDescent="0.25">
      <c r="A295">
        <v>291</v>
      </c>
      <c r="B295">
        <v>104</v>
      </c>
      <c r="C295" t="s">
        <v>21</v>
      </c>
      <c r="D295" t="s">
        <v>119</v>
      </c>
      <c r="E295">
        <v>543</v>
      </c>
      <c r="F295">
        <v>0.95599999999999996</v>
      </c>
      <c r="G295">
        <v>4081621</v>
      </c>
      <c r="H295" t="s">
        <v>280</v>
      </c>
      <c r="I295" t="s">
        <v>385</v>
      </c>
      <c r="J295" t="s">
        <v>23</v>
      </c>
      <c r="K295" t="s">
        <v>28</v>
      </c>
      <c r="L295">
        <v>2</v>
      </c>
      <c r="M295">
        <v>3</v>
      </c>
      <c r="N295" t="s">
        <v>1006</v>
      </c>
      <c r="O295" t="s">
        <v>23</v>
      </c>
      <c r="P295">
        <v>3</v>
      </c>
      <c r="Q295">
        <v>4</v>
      </c>
      <c r="R295">
        <v>325579.56012965</v>
      </c>
      <c r="S295">
        <v>409339.74007629999</v>
      </c>
      <c r="T295">
        <v>10</v>
      </c>
      <c r="U295">
        <v>0</v>
      </c>
      <c r="V295">
        <v>0</v>
      </c>
      <c r="W295">
        <v>1</v>
      </c>
      <c r="X295">
        <v>3</v>
      </c>
      <c r="Y295">
        <v>6</v>
      </c>
      <c r="Z295">
        <v>34.85</v>
      </c>
    </row>
    <row r="296" spans="1:26" x14ac:dyDescent="0.25">
      <c r="A296">
        <v>291</v>
      </c>
      <c r="B296">
        <v>79</v>
      </c>
      <c r="C296" t="s">
        <v>26</v>
      </c>
      <c r="D296" t="s">
        <v>34</v>
      </c>
      <c r="E296">
        <v>11111562</v>
      </c>
      <c r="F296">
        <v>0.33500000000000002</v>
      </c>
      <c r="G296">
        <v>11111255</v>
      </c>
      <c r="H296" t="s">
        <v>245</v>
      </c>
      <c r="I296" t="s">
        <v>339</v>
      </c>
      <c r="J296" t="s">
        <v>28</v>
      </c>
      <c r="K296" t="s">
        <v>28</v>
      </c>
      <c r="L296">
        <v>3</v>
      </c>
      <c r="M296">
        <v>3</v>
      </c>
      <c r="N296" t="s">
        <v>1006</v>
      </c>
      <c r="O296" t="s">
        <v>28</v>
      </c>
      <c r="P296">
        <v>2</v>
      </c>
      <c r="Q296">
        <v>4</v>
      </c>
      <c r="R296">
        <v>415390.94004106999</v>
      </c>
      <c r="S296">
        <v>508733.84971318999</v>
      </c>
      <c r="T296">
        <v>10</v>
      </c>
      <c r="U296">
        <v>0</v>
      </c>
      <c r="V296">
        <v>0</v>
      </c>
      <c r="W296">
        <v>1</v>
      </c>
      <c r="X296">
        <v>3</v>
      </c>
      <c r="Y296">
        <v>6</v>
      </c>
      <c r="Z296">
        <v>34.85</v>
      </c>
    </row>
    <row r="297" spans="1:26" x14ac:dyDescent="0.25">
      <c r="A297">
        <v>295</v>
      </c>
      <c r="B297">
        <v>105</v>
      </c>
      <c r="C297" t="s">
        <v>21</v>
      </c>
      <c r="D297" t="s">
        <v>119</v>
      </c>
      <c r="E297">
        <v>551</v>
      </c>
      <c r="F297">
        <v>33.273000000000003</v>
      </c>
      <c r="G297">
        <v>4081580</v>
      </c>
      <c r="H297" t="s">
        <v>285</v>
      </c>
      <c r="I297" t="s">
        <v>471</v>
      </c>
      <c r="J297" t="s">
        <v>23</v>
      </c>
      <c r="K297" t="s">
        <v>28</v>
      </c>
      <c r="L297">
        <v>2</v>
      </c>
      <c r="M297">
        <v>3</v>
      </c>
      <c r="N297" t="s">
        <v>1006</v>
      </c>
      <c r="O297" t="s">
        <v>23</v>
      </c>
      <c r="P297">
        <v>2</v>
      </c>
      <c r="Q297">
        <v>4</v>
      </c>
      <c r="R297">
        <v>318387.06970062002</v>
      </c>
      <c r="S297">
        <v>399542.29975270998</v>
      </c>
      <c r="T297">
        <v>5</v>
      </c>
      <c r="U297">
        <v>0</v>
      </c>
      <c r="V297">
        <v>0</v>
      </c>
      <c r="W297">
        <v>2</v>
      </c>
      <c r="X297">
        <v>2</v>
      </c>
      <c r="Y297">
        <v>1</v>
      </c>
      <c r="Z297">
        <v>34.46</v>
      </c>
    </row>
    <row r="298" spans="1:26" x14ac:dyDescent="0.25">
      <c r="A298">
        <v>295</v>
      </c>
      <c r="B298">
        <v>63</v>
      </c>
      <c r="C298" t="s">
        <v>51</v>
      </c>
      <c r="D298" t="s">
        <v>390</v>
      </c>
      <c r="E298">
        <v>3000606</v>
      </c>
      <c r="F298">
        <v>1.046</v>
      </c>
      <c r="G298">
        <v>3081161</v>
      </c>
      <c r="H298" t="s">
        <v>832</v>
      </c>
      <c r="I298" t="s">
        <v>833</v>
      </c>
      <c r="J298" t="s">
        <v>23</v>
      </c>
      <c r="K298" t="s">
        <v>28</v>
      </c>
      <c r="L298">
        <v>2</v>
      </c>
      <c r="M298">
        <v>3</v>
      </c>
      <c r="N298" t="s">
        <v>1006</v>
      </c>
      <c r="O298" t="s">
        <v>23</v>
      </c>
      <c r="P298">
        <v>2</v>
      </c>
      <c r="Q298">
        <v>4</v>
      </c>
      <c r="R298">
        <v>355067.21024113998</v>
      </c>
      <c r="S298">
        <v>420871.7598915</v>
      </c>
      <c r="T298">
        <v>5</v>
      </c>
      <c r="U298">
        <v>0</v>
      </c>
      <c r="V298">
        <v>0</v>
      </c>
      <c r="W298">
        <v>2</v>
      </c>
      <c r="X298">
        <v>2</v>
      </c>
      <c r="Y298">
        <v>1</v>
      </c>
      <c r="Z298">
        <v>34.46</v>
      </c>
    </row>
    <row r="299" spans="1:26" x14ac:dyDescent="0.25">
      <c r="A299">
        <v>295</v>
      </c>
      <c r="B299">
        <v>105</v>
      </c>
      <c r="C299" t="s">
        <v>21</v>
      </c>
      <c r="D299" t="s">
        <v>22</v>
      </c>
      <c r="E299">
        <v>4000675</v>
      </c>
      <c r="F299">
        <v>3.226</v>
      </c>
      <c r="G299">
        <v>4341098</v>
      </c>
      <c r="H299" t="s">
        <v>368</v>
      </c>
      <c r="I299" t="s">
        <v>790</v>
      </c>
      <c r="J299" t="s">
        <v>23</v>
      </c>
      <c r="K299" t="s">
        <v>28</v>
      </c>
      <c r="L299">
        <v>2</v>
      </c>
      <c r="M299">
        <v>3</v>
      </c>
      <c r="N299" t="s">
        <v>1006</v>
      </c>
      <c r="O299" t="s">
        <v>23</v>
      </c>
      <c r="P299">
        <v>2</v>
      </c>
      <c r="Q299">
        <v>3</v>
      </c>
      <c r="R299">
        <v>370762.81023562001</v>
      </c>
      <c r="S299">
        <v>363485.31006211002</v>
      </c>
      <c r="T299">
        <v>5</v>
      </c>
      <c r="U299">
        <v>0</v>
      </c>
      <c r="V299">
        <v>0</v>
      </c>
      <c r="W299">
        <v>2</v>
      </c>
      <c r="X299">
        <v>2</v>
      </c>
      <c r="Y299">
        <v>1</v>
      </c>
      <c r="Z299">
        <v>34.46</v>
      </c>
    </row>
    <row r="300" spans="1:26" x14ac:dyDescent="0.25">
      <c r="A300">
        <v>295</v>
      </c>
      <c r="B300">
        <v>50</v>
      </c>
      <c r="C300" t="s">
        <v>37</v>
      </c>
      <c r="D300" t="s">
        <v>165</v>
      </c>
      <c r="E300">
        <v>8000641</v>
      </c>
      <c r="F300">
        <v>1.99</v>
      </c>
      <c r="G300">
        <v>8000623</v>
      </c>
      <c r="H300" t="s">
        <v>915</v>
      </c>
      <c r="I300" t="s">
        <v>201</v>
      </c>
      <c r="J300" t="s">
        <v>23</v>
      </c>
      <c r="K300" t="s">
        <v>23</v>
      </c>
      <c r="L300">
        <v>2</v>
      </c>
      <c r="M300">
        <v>2</v>
      </c>
      <c r="N300" t="s">
        <v>1006</v>
      </c>
      <c r="O300" t="s">
        <v>23</v>
      </c>
      <c r="P300">
        <v>2</v>
      </c>
      <c r="Q300">
        <v>4</v>
      </c>
      <c r="R300">
        <v>300094.33989149</v>
      </c>
      <c r="S300">
        <v>311932.81993234</v>
      </c>
      <c r="T300">
        <v>5</v>
      </c>
      <c r="U300">
        <v>0</v>
      </c>
      <c r="V300">
        <v>0</v>
      </c>
      <c r="W300">
        <v>2</v>
      </c>
      <c r="X300">
        <v>2</v>
      </c>
      <c r="Y300">
        <v>1</v>
      </c>
      <c r="Z300">
        <v>34.46</v>
      </c>
    </row>
    <row r="301" spans="1:26" x14ac:dyDescent="0.25">
      <c r="A301">
        <v>299</v>
      </c>
      <c r="B301">
        <v>80</v>
      </c>
      <c r="C301" t="s">
        <v>26</v>
      </c>
      <c r="D301" t="s">
        <v>34</v>
      </c>
      <c r="E301">
        <v>206</v>
      </c>
      <c r="F301">
        <v>44.100999999999999</v>
      </c>
      <c r="G301">
        <v>11111032</v>
      </c>
      <c r="H301" t="s">
        <v>156</v>
      </c>
      <c r="I301" t="s">
        <v>348</v>
      </c>
      <c r="J301" t="s">
        <v>28</v>
      </c>
      <c r="K301" t="s">
        <v>28</v>
      </c>
      <c r="L301">
        <v>3</v>
      </c>
      <c r="M301">
        <v>3</v>
      </c>
      <c r="N301" t="s">
        <v>1006</v>
      </c>
      <c r="O301" t="s">
        <v>28</v>
      </c>
      <c r="P301">
        <v>2</v>
      </c>
      <c r="Q301">
        <v>4</v>
      </c>
      <c r="R301">
        <v>421378.55990602</v>
      </c>
      <c r="S301">
        <v>510546.60020574002</v>
      </c>
      <c r="T301">
        <v>10</v>
      </c>
      <c r="U301">
        <v>0</v>
      </c>
      <c r="V301">
        <v>0</v>
      </c>
      <c r="W301">
        <v>2</v>
      </c>
      <c r="X301">
        <v>1</v>
      </c>
      <c r="Y301">
        <v>7</v>
      </c>
      <c r="Z301">
        <v>34.4</v>
      </c>
    </row>
    <row r="302" spans="1:26" x14ac:dyDescent="0.25">
      <c r="A302">
        <v>300</v>
      </c>
      <c r="B302">
        <v>81</v>
      </c>
      <c r="C302" t="s">
        <v>26</v>
      </c>
      <c r="D302" t="s">
        <v>434</v>
      </c>
      <c r="E302">
        <v>539</v>
      </c>
      <c r="F302">
        <v>51.802999999999997</v>
      </c>
      <c r="G302">
        <v>11041057</v>
      </c>
      <c r="H302" t="s">
        <v>259</v>
      </c>
      <c r="I302" t="s">
        <v>433</v>
      </c>
      <c r="J302" t="s">
        <v>23</v>
      </c>
      <c r="K302" t="s">
        <v>28</v>
      </c>
      <c r="L302">
        <v>2</v>
      </c>
      <c r="M302">
        <v>3</v>
      </c>
      <c r="N302" t="s">
        <v>1006</v>
      </c>
      <c r="O302" t="s">
        <v>23</v>
      </c>
      <c r="P302">
        <v>2</v>
      </c>
      <c r="Q302">
        <v>4</v>
      </c>
      <c r="R302">
        <v>485289.82003131002</v>
      </c>
      <c r="S302">
        <v>522319.09006939002</v>
      </c>
      <c r="T302">
        <v>9</v>
      </c>
      <c r="U302">
        <v>0</v>
      </c>
      <c r="V302">
        <v>0</v>
      </c>
      <c r="W302">
        <v>0</v>
      </c>
      <c r="X302">
        <v>5</v>
      </c>
      <c r="Y302">
        <v>4</v>
      </c>
      <c r="Z302">
        <v>34.299999999999997</v>
      </c>
    </row>
    <row r="303" spans="1:26" x14ac:dyDescent="0.25">
      <c r="A303">
        <v>300</v>
      </c>
      <c r="B303">
        <v>107</v>
      </c>
      <c r="C303" t="s">
        <v>21</v>
      </c>
      <c r="D303" t="s">
        <v>48</v>
      </c>
      <c r="E303">
        <v>4000673</v>
      </c>
      <c r="F303">
        <v>9.7710000000000008</v>
      </c>
      <c r="G303">
        <v>4091911</v>
      </c>
      <c r="H303" t="s">
        <v>59</v>
      </c>
      <c r="I303" t="s">
        <v>414</v>
      </c>
      <c r="J303" t="s">
        <v>23</v>
      </c>
      <c r="K303" t="s">
        <v>28</v>
      </c>
      <c r="L303">
        <v>2</v>
      </c>
      <c r="M303">
        <v>3</v>
      </c>
      <c r="N303" t="s">
        <v>1006</v>
      </c>
      <c r="O303" t="s">
        <v>23</v>
      </c>
      <c r="P303">
        <v>2</v>
      </c>
      <c r="Q303">
        <v>3</v>
      </c>
      <c r="R303">
        <v>360980.69999798998</v>
      </c>
      <c r="S303">
        <v>387969.95997169998</v>
      </c>
      <c r="T303">
        <v>9</v>
      </c>
      <c r="U303">
        <v>0</v>
      </c>
      <c r="V303">
        <v>0</v>
      </c>
      <c r="W303">
        <v>0</v>
      </c>
      <c r="X303">
        <v>5</v>
      </c>
      <c r="Y303">
        <v>4</v>
      </c>
      <c r="Z303">
        <v>34.299999999999997</v>
      </c>
    </row>
    <row r="304" spans="1:26" x14ac:dyDescent="0.25">
      <c r="A304">
        <v>302</v>
      </c>
      <c r="B304">
        <v>51</v>
      </c>
      <c r="C304" t="s">
        <v>37</v>
      </c>
      <c r="D304" t="s">
        <v>135</v>
      </c>
      <c r="E304">
        <v>553</v>
      </c>
      <c r="F304">
        <v>50.552</v>
      </c>
      <c r="G304">
        <v>8000644</v>
      </c>
      <c r="H304" t="s">
        <v>133</v>
      </c>
      <c r="I304" t="s">
        <v>134</v>
      </c>
      <c r="J304" t="s">
        <v>23</v>
      </c>
      <c r="K304" t="s">
        <v>23</v>
      </c>
      <c r="L304">
        <v>2</v>
      </c>
      <c r="M304">
        <v>2</v>
      </c>
      <c r="N304" t="s">
        <v>1006</v>
      </c>
      <c r="O304" t="s">
        <v>23</v>
      </c>
      <c r="P304">
        <v>2</v>
      </c>
      <c r="Q304">
        <v>4</v>
      </c>
      <c r="R304">
        <v>311166.73999440001</v>
      </c>
      <c r="S304">
        <v>368643.91033431998</v>
      </c>
      <c r="T304">
        <v>19</v>
      </c>
      <c r="U304">
        <v>0</v>
      </c>
      <c r="V304">
        <v>0</v>
      </c>
      <c r="W304">
        <v>0</v>
      </c>
      <c r="X304">
        <v>3</v>
      </c>
      <c r="Y304">
        <v>16</v>
      </c>
      <c r="Z304">
        <v>34.18</v>
      </c>
    </row>
    <row r="305" spans="1:26" x14ac:dyDescent="0.25">
      <c r="A305">
        <v>303</v>
      </c>
      <c r="B305">
        <v>82</v>
      </c>
      <c r="C305" t="s">
        <v>26</v>
      </c>
      <c r="D305" t="s">
        <v>31</v>
      </c>
      <c r="E305">
        <v>524</v>
      </c>
      <c r="F305">
        <v>1.91</v>
      </c>
      <c r="G305">
        <v>11031990</v>
      </c>
      <c r="H305" t="s">
        <v>187</v>
      </c>
      <c r="I305" t="s">
        <v>77</v>
      </c>
      <c r="J305" t="s">
        <v>23</v>
      </c>
      <c r="K305" t="s">
        <v>28</v>
      </c>
      <c r="L305">
        <v>2</v>
      </c>
      <c r="M305">
        <v>3</v>
      </c>
      <c r="N305" t="s">
        <v>1006</v>
      </c>
      <c r="O305" t="s">
        <v>23</v>
      </c>
      <c r="P305">
        <v>4</v>
      </c>
      <c r="Q305">
        <v>5</v>
      </c>
      <c r="R305">
        <v>443943.65960896999</v>
      </c>
      <c r="S305">
        <v>490463.35021295998</v>
      </c>
      <c r="T305">
        <v>9</v>
      </c>
      <c r="U305">
        <v>0</v>
      </c>
      <c r="V305">
        <v>0</v>
      </c>
      <c r="W305">
        <v>1</v>
      </c>
      <c r="X305">
        <v>3</v>
      </c>
      <c r="Y305">
        <v>5</v>
      </c>
      <c r="Z305">
        <v>33.85</v>
      </c>
    </row>
    <row r="306" spans="1:26" x14ac:dyDescent="0.25">
      <c r="A306">
        <v>303</v>
      </c>
      <c r="B306">
        <v>82</v>
      </c>
      <c r="C306" t="s">
        <v>26</v>
      </c>
      <c r="D306" t="s">
        <v>31</v>
      </c>
      <c r="E306">
        <v>11000620</v>
      </c>
      <c r="F306">
        <v>1.69</v>
      </c>
      <c r="G306">
        <v>11031358</v>
      </c>
      <c r="H306" t="s">
        <v>329</v>
      </c>
      <c r="I306" t="s">
        <v>465</v>
      </c>
      <c r="J306" t="s">
        <v>23</v>
      </c>
      <c r="K306" t="s">
        <v>28</v>
      </c>
      <c r="L306">
        <v>2</v>
      </c>
      <c r="M306">
        <v>3</v>
      </c>
      <c r="N306" t="s">
        <v>1006</v>
      </c>
      <c r="O306" t="s">
        <v>23</v>
      </c>
      <c r="P306">
        <v>2</v>
      </c>
      <c r="Q306">
        <v>4</v>
      </c>
      <c r="R306">
        <v>432331.52975158999</v>
      </c>
      <c r="S306">
        <v>498669.15984282002</v>
      </c>
      <c r="T306">
        <v>9</v>
      </c>
      <c r="U306">
        <v>0</v>
      </c>
      <c r="V306">
        <v>0</v>
      </c>
      <c r="W306">
        <v>1</v>
      </c>
      <c r="X306">
        <v>3</v>
      </c>
      <c r="Y306">
        <v>5</v>
      </c>
      <c r="Z306">
        <v>33.85</v>
      </c>
    </row>
    <row r="307" spans="1:26" x14ac:dyDescent="0.25">
      <c r="A307">
        <v>303</v>
      </c>
      <c r="B307">
        <v>82</v>
      </c>
      <c r="C307" t="s">
        <v>26</v>
      </c>
      <c r="D307" t="s">
        <v>34</v>
      </c>
      <c r="E307">
        <v>11000636</v>
      </c>
      <c r="F307">
        <v>0</v>
      </c>
      <c r="G307">
        <v>11111552</v>
      </c>
      <c r="H307" t="s">
        <v>97</v>
      </c>
      <c r="I307" t="s">
        <v>456</v>
      </c>
      <c r="J307" t="s">
        <v>23</v>
      </c>
      <c r="K307" t="s">
        <v>28</v>
      </c>
      <c r="L307">
        <v>2</v>
      </c>
      <c r="M307">
        <v>3</v>
      </c>
      <c r="N307" t="s">
        <v>1006</v>
      </c>
      <c r="O307" t="s">
        <v>23</v>
      </c>
      <c r="P307">
        <v>3</v>
      </c>
      <c r="Q307">
        <v>4</v>
      </c>
      <c r="R307">
        <v>410885.27023279999</v>
      </c>
      <c r="S307">
        <v>509660.75979489001</v>
      </c>
      <c r="T307">
        <v>9</v>
      </c>
      <c r="U307">
        <v>0</v>
      </c>
      <c r="V307">
        <v>0</v>
      </c>
      <c r="W307">
        <v>1</v>
      </c>
      <c r="X307">
        <v>3</v>
      </c>
      <c r="Y307">
        <v>5</v>
      </c>
      <c r="Z307">
        <v>33.85</v>
      </c>
    </row>
    <row r="308" spans="1:26" x14ac:dyDescent="0.25">
      <c r="A308">
        <v>303</v>
      </c>
      <c r="B308">
        <v>82</v>
      </c>
      <c r="C308" t="s">
        <v>26</v>
      </c>
      <c r="D308" t="s">
        <v>365</v>
      </c>
      <c r="E308">
        <v>11101246</v>
      </c>
      <c r="F308">
        <v>0.42399999999999999</v>
      </c>
      <c r="G308">
        <v>11091145</v>
      </c>
      <c r="H308" t="s">
        <v>364</v>
      </c>
      <c r="I308" t="s">
        <v>444</v>
      </c>
      <c r="J308" t="s">
        <v>28</v>
      </c>
      <c r="K308" t="s">
        <v>28</v>
      </c>
      <c r="L308">
        <v>3</v>
      </c>
      <c r="M308">
        <v>3</v>
      </c>
      <c r="N308" t="s">
        <v>1006</v>
      </c>
      <c r="O308" t="s">
        <v>28</v>
      </c>
      <c r="P308">
        <v>2</v>
      </c>
      <c r="Q308">
        <v>4</v>
      </c>
      <c r="R308">
        <v>448431.84004257998</v>
      </c>
      <c r="S308">
        <v>557240.37984973995</v>
      </c>
      <c r="T308">
        <v>9</v>
      </c>
      <c r="U308">
        <v>0</v>
      </c>
      <c r="V308">
        <v>0</v>
      </c>
      <c r="W308">
        <v>1</v>
      </c>
      <c r="X308">
        <v>3</v>
      </c>
      <c r="Y308">
        <v>5</v>
      </c>
      <c r="Z308">
        <v>33.85</v>
      </c>
    </row>
    <row r="309" spans="1:26" x14ac:dyDescent="0.25">
      <c r="A309">
        <v>303</v>
      </c>
      <c r="B309">
        <v>82</v>
      </c>
      <c r="C309" t="s">
        <v>26</v>
      </c>
      <c r="D309" t="s">
        <v>34</v>
      </c>
      <c r="E309">
        <v>11111082</v>
      </c>
      <c r="F309">
        <v>0.60199999999999998</v>
      </c>
      <c r="G309">
        <v>11111087</v>
      </c>
      <c r="H309" t="s">
        <v>445</v>
      </c>
      <c r="I309" t="s">
        <v>446</v>
      </c>
      <c r="J309" t="s">
        <v>28</v>
      </c>
      <c r="K309" t="s">
        <v>28</v>
      </c>
      <c r="L309">
        <v>3</v>
      </c>
      <c r="M309">
        <v>3</v>
      </c>
      <c r="N309" t="s">
        <v>1006</v>
      </c>
      <c r="O309" t="s">
        <v>28</v>
      </c>
      <c r="P309">
        <v>2</v>
      </c>
      <c r="Q309">
        <v>4</v>
      </c>
      <c r="R309">
        <v>427642.14982102998</v>
      </c>
      <c r="S309">
        <v>505478.53027106001</v>
      </c>
      <c r="T309">
        <v>9</v>
      </c>
      <c r="U309">
        <v>0</v>
      </c>
      <c r="V309">
        <v>0</v>
      </c>
      <c r="W309">
        <v>1</v>
      </c>
      <c r="X309">
        <v>3</v>
      </c>
      <c r="Y309">
        <v>5</v>
      </c>
      <c r="Z309">
        <v>33.85</v>
      </c>
    </row>
    <row r="310" spans="1:26" x14ac:dyDescent="0.25">
      <c r="A310">
        <v>303</v>
      </c>
      <c r="B310">
        <v>82</v>
      </c>
      <c r="C310" t="s">
        <v>26</v>
      </c>
      <c r="D310" t="s">
        <v>34</v>
      </c>
      <c r="E310">
        <v>11111313</v>
      </c>
      <c r="F310">
        <v>0.15</v>
      </c>
      <c r="G310">
        <v>11111529</v>
      </c>
      <c r="H310" t="s">
        <v>457</v>
      </c>
      <c r="I310" t="s">
        <v>458</v>
      </c>
      <c r="J310" t="s">
        <v>28</v>
      </c>
      <c r="K310" t="s">
        <v>28</v>
      </c>
      <c r="L310">
        <v>3</v>
      </c>
      <c r="M310">
        <v>3</v>
      </c>
      <c r="N310" t="s">
        <v>1006</v>
      </c>
      <c r="O310" t="s">
        <v>28</v>
      </c>
      <c r="P310">
        <v>3</v>
      </c>
      <c r="Q310">
        <v>4</v>
      </c>
      <c r="R310">
        <v>420138.09994578001</v>
      </c>
      <c r="S310">
        <v>500981.17026938999</v>
      </c>
      <c r="T310">
        <v>9</v>
      </c>
      <c r="U310">
        <v>0</v>
      </c>
      <c r="V310">
        <v>0</v>
      </c>
      <c r="W310">
        <v>1</v>
      </c>
      <c r="X310">
        <v>3</v>
      </c>
      <c r="Y310">
        <v>5</v>
      </c>
      <c r="Z310">
        <v>33.85</v>
      </c>
    </row>
    <row r="311" spans="1:26" x14ac:dyDescent="0.25">
      <c r="A311">
        <v>309</v>
      </c>
      <c r="B311">
        <v>64</v>
      </c>
      <c r="C311" t="s">
        <v>51</v>
      </c>
      <c r="D311" t="s">
        <v>172</v>
      </c>
      <c r="E311">
        <v>537</v>
      </c>
      <c r="F311">
        <v>8.14</v>
      </c>
      <c r="G311">
        <v>3000608</v>
      </c>
      <c r="H311" t="s">
        <v>209</v>
      </c>
      <c r="I311" t="s">
        <v>210</v>
      </c>
      <c r="J311" t="s">
        <v>23</v>
      </c>
      <c r="K311" t="s">
        <v>23</v>
      </c>
      <c r="L311">
        <v>2</v>
      </c>
      <c r="M311">
        <v>2</v>
      </c>
      <c r="N311" t="s">
        <v>1006</v>
      </c>
      <c r="O311" t="s">
        <v>23</v>
      </c>
      <c r="P311">
        <v>2</v>
      </c>
      <c r="Q311">
        <v>4</v>
      </c>
      <c r="R311">
        <v>357866.50000435999</v>
      </c>
      <c r="S311">
        <v>409887.09989327</v>
      </c>
      <c r="T311">
        <v>14</v>
      </c>
      <c r="U311">
        <v>0</v>
      </c>
      <c r="V311">
        <v>0</v>
      </c>
      <c r="W311">
        <v>1</v>
      </c>
      <c r="X311">
        <v>2</v>
      </c>
      <c r="Y311">
        <v>11</v>
      </c>
      <c r="Z311">
        <v>33.79</v>
      </c>
    </row>
    <row r="312" spans="1:26" x14ac:dyDescent="0.25">
      <c r="A312">
        <v>310</v>
      </c>
      <c r="B312">
        <v>108</v>
      </c>
      <c r="C312" t="s">
        <v>21</v>
      </c>
      <c r="D312" t="s">
        <v>22</v>
      </c>
      <c r="E312">
        <v>544</v>
      </c>
      <c r="F312">
        <v>9.85</v>
      </c>
      <c r="G312">
        <v>4000671</v>
      </c>
      <c r="H312" t="s">
        <v>46</v>
      </c>
      <c r="I312" t="s">
        <v>58</v>
      </c>
      <c r="J312" t="s">
        <v>23</v>
      </c>
      <c r="K312" t="s">
        <v>23</v>
      </c>
      <c r="L312">
        <v>2</v>
      </c>
      <c r="M312">
        <v>2</v>
      </c>
      <c r="N312" t="s">
        <v>1006</v>
      </c>
      <c r="O312" t="s">
        <v>23</v>
      </c>
      <c r="P312">
        <v>2</v>
      </c>
      <c r="Q312">
        <v>4</v>
      </c>
      <c r="R312">
        <v>367368.52976996999</v>
      </c>
      <c r="S312">
        <v>377489.16005612002</v>
      </c>
      <c r="T312">
        <v>8</v>
      </c>
      <c r="U312">
        <v>0</v>
      </c>
      <c r="V312">
        <v>0</v>
      </c>
      <c r="W312">
        <v>0</v>
      </c>
      <c r="X312">
        <v>5</v>
      </c>
      <c r="Y312">
        <v>3</v>
      </c>
      <c r="Z312">
        <v>33.299999999999997</v>
      </c>
    </row>
    <row r="313" spans="1:26" x14ac:dyDescent="0.25">
      <c r="A313">
        <v>310</v>
      </c>
      <c r="B313">
        <v>88</v>
      </c>
      <c r="C313" t="s">
        <v>26</v>
      </c>
      <c r="D313" t="s">
        <v>27</v>
      </c>
      <c r="E313">
        <v>571</v>
      </c>
      <c r="F313">
        <v>36.61</v>
      </c>
      <c r="G313">
        <v>11011118</v>
      </c>
      <c r="H313" t="s">
        <v>43</v>
      </c>
      <c r="I313" t="s">
        <v>469</v>
      </c>
      <c r="J313" t="s">
        <v>23</v>
      </c>
      <c r="K313" t="s">
        <v>28</v>
      </c>
      <c r="L313">
        <v>2</v>
      </c>
      <c r="M313">
        <v>3</v>
      </c>
      <c r="N313" t="s">
        <v>1006</v>
      </c>
      <c r="O313" t="s">
        <v>23</v>
      </c>
      <c r="P313">
        <v>3</v>
      </c>
      <c r="Q313">
        <v>4</v>
      </c>
      <c r="R313">
        <v>475996.59995970997</v>
      </c>
      <c r="S313">
        <v>527874.34001345001</v>
      </c>
      <c r="T313">
        <v>8</v>
      </c>
      <c r="U313">
        <v>0</v>
      </c>
      <c r="V313">
        <v>0</v>
      </c>
      <c r="W313">
        <v>0</v>
      </c>
      <c r="X313">
        <v>5</v>
      </c>
      <c r="Y313">
        <v>3</v>
      </c>
      <c r="Z313">
        <v>33.299999999999997</v>
      </c>
    </row>
    <row r="314" spans="1:26" x14ac:dyDescent="0.25">
      <c r="A314">
        <v>310</v>
      </c>
      <c r="B314">
        <v>65</v>
      </c>
      <c r="C314" t="s">
        <v>51</v>
      </c>
      <c r="D314" t="s">
        <v>223</v>
      </c>
      <c r="E314">
        <v>3000620</v>
      </c>
      <c r="F314">
        <v>2.2650000000000001</v>
      </c>
      <c r="G314">
        <v>3131268</v>
      </c>
      <c r="H314" t="s">
        <v>386</v>
      </c>
      <c r="I314" t="s">
        <v>505</v>
      </c>
      <c r="J314" t="s">
        <v>23</v>
      </c>
      <c r="K314" t="s">
        <v>28</v>
      </c>
      <c r="L314">
        <v>2</v>
      </c>
      <c r="M314">
        <v>3</v>
      </c>
      <c r="N314" t="s">
        <v>1006</v>
      </c>
      <c r="O314" t="s">
        <v>23</v>
      </c>
      <c r="P314">
        <v>2</v>
      </c>
      <c r="Q314">
        <v>4</v>
      </c>
      <c r="R314">
        <v>383698.98007234</v>
      </c>
      <c r="S314">
        <v>383299.54982412001</v>
      </c>
      <c r="T314">
        <v>8</v>
      </c>
      <c r="U314">
        <v>0</v>
      </c>
      <c r="V314">
        <v>0</v>
      </c>
      <c r="W314">
        <v>0</v>
      </c>
      <c r="X314">
        <v>5</v>
      </c>
      <c r="Y314">
        <v>3</v>
      </c>
      <c r="Z314">
        <v>33.299999999999997</v>
      </c>
    </row>
    <row r="315" spans="1:26" x14ac:dyDescent="0.25">
      <c r="A315">
        <v>310</v>
      </c>
      <c r="B315">
        <v>108</v>
      </c>
      <c r="C315" t="s">
        <v>21</v>
      </c>
      <c r="D315" t="s">
        <v>425</v>
      </c>
      <c r="E315">
        <v>4000669</v>
      </c>
      <c r="F315">
        <v>3.11</v>
      </c>
      <c r="G315">
        <v>4000727</v>
      </c>
      <c r="H315" t="s">
        <v>510</v>
      </c>
      <c r="I315" t="s">
        <v>424</v>
      </c>
      <c r="J315" t="s">
        <v>23</v>
      </c>
      <c r="K315" t="s">
        <v>23</v>
      </c>
      <c r="L315">
        <v>2</v>
      </c>
      <c r="M315">
        <v>2</v>
      </c>
      <c r="N315" t="s">
        <v>1006</v>
      </c>
      <c r="O315" t="s">
        <v>23</v>
      </c>
      <c r="P315">
        <v>2</v>
      </c>
      <c r="Q315">
        <v>4</v>
      </c>
      <c r="R315">
        <v>342749.30996634002</v>
      </c>
      <c r="S315">
        <v>370936.82962586998</v>
      </c>
      <c r="T315">
        <v>8</v>
      </c>
      <c r="U315">
        <v>0</v>
      </c>
      <c r="V315">
        <v>0</v>
      </c>
      <c r="W315">
        <v>0</v>
      </c>
      <c r="X315">
        <v>5</v>
      </c>
      <c r="Y315">
        <v>3</v>
      </c>
      <c r="Z315">
        <v>33.299999999999997</v>
      </c>
    </row>
    <row r="316" spans="1:26" x14ac:dyDescent="0.25">
      <c r="A316">
        <v>314</v>
      </c>
      <c r="B316">
        <v>110</v>
      </c>
      <c r="C316" t="s">
        <v>21</v>
      </c>
      <c r="D316" t="s">
        <v>48</v>
      </c>
      <c r="E316">
        <v>4000644</v>
      </c>
      <c r="F316">
        <v>1.61</v>
      </c>
      <c r="G316">
        <v>40006282</v>
      </c>
      <c r="H316" t="s">
        <v>233</v>
      </c>
      <c r="I316" t="s">
        <v>234</v>
      </c>
      <c r="J316" t="s">
        <v>23</v>
      </c>
      <c r="K316" t="s">
        <v>23</v>
      </c>
      <c r="L316">
        <v>2</v>
      </c>
      <c r="M316">
        <v>2</v>
      </c>
      <c r="N316" t="s">
        <v>1006</v>
      </c>
      <c r="O316" t="s">
        <v>23</v>
      </c>
      <c r="P316">
        <v>2</v>
      </c>
      <c r="Q316">
        <v>4</v>
      </c>
      <c r="R316">
        <v>342146.14031022001</v>
      </c>
      <c r="S316">
        <v>395226.95008126</v>
      </c>
      <c r="T316">
        <v>13</v>
      </c>
      <c r="U316">
        <v>0</v>
      </c>
      <c r="V316">
        <v>0</v>
      </c>
      <c r="W316">
        <v>0</v>
      </c>
      <c r="X316">
        <v>4</v>
      </c>
      <c r="Y316">
        <v>9</v>
      </c>
      <c r="Z316">
        <v>33.239999999999995</v>
      </c>
    </row>
    <row r="317" spans="1:26" x14ac:dyDescent="0.25">
      <c r="A317">
        <v>315</v>
      </c>
      <c r="B317">
        <v>89</v>
      </c>
      <c r="C317" t="s">
        <v>26</v>
      </c>
      <c r="D317" t="s">
        <v>145</v>
      </c>
      <c r="E317">
        <v>526</v>
      </c>
      <c r="F317">
        <v>9.1340000000000003</v>
      </c>
      <c r="G317">
        <v>11121033</v>
      </c>
      <c r="H317" t="s">
        <v>143</v>
      </c>
      <c r="I317" t="s">
        <v>144</v>
      </c>
      <c r="J317" t="s">
        <v>23</v>
      </c>
      <c r="K317" t="s">
        <v>28</v>
      </c>
      <c r="L317">
        <v>2</v>
      </c>
      <c r="M317">
        <v>3</v>
      </c>
      <c r="N317" t="s">
        <v>1006</v>
      </c>
      <c r="O317" t="s">
        <v>23</v>
      </c>
      <c r="P317">
        <v>2</v>
      </c>
      <c r="Q317">
        <v>3</v>
      </c>
      <c r="R317">
        <v>465768.06974155002</v>
      </c>
      <c r="S317">
        <v>495755.36991020001</v>
      </c>
      <c r="T317">
        <v>18</v>
      </c>
      <c r="U317">
        <v>0</v>
      </c>
      <c r="V317">
        <v>0</v>
      </c>
      <c r="W317">
        <v>0</v>
      </c>
      <c r="X317">
        <v>3</v>
      </c>
      <c r="Y317">
        <v>15</v>
      </c>
      <c r="Z317">
        <v>33.18</v>
      </c>
    </row>
    <row r="318" spans="1:26" x14ac:dyDescent="0.25">
      <c r="A318">
        <v>316</v>
      </c>
      <c r="B318">
        <v>90</v>
      </c>
      <c r="C318" t="s">
        <v>26</v>
      </c>
      <c r="D318" t="s">
        <v>34</v>
      </c>
      <c r="E318">
        <v>206</v>
      </c>
      <c r="F318">
        <v>40.923000000000002</v>
      </c>
      <c r="G318">
        <v>11111592</v>
      </c>
      <c r="H318" t="s">
        <v>187</v>
      </c>
      <c r="I318" t="s">
        <v>466</v>
      </c>
      <c r="J318" t="s">
        <v>28</v>
      </c>
      <c r="K318" t="s">
        <v>28</v>
      </c>
      <c r="L318">
        <v>3</v>
      </c>
      <c r="M318">
        <v>3</v>
      </c>
      <c r="N318" t="s">
        <v>1006</v>
      </c>
      <c r="O318" t="s">
        <v>28</v>
      </c>
      <c r="P318">
        <v>2</v>
      </c>
      <c r="Q318">
        <v>4</v>
      </c>
      <c r="R318">
        <v>425469.63980831002</v>
      </c>
      <c r="S318">
        <v>498653.71013225999</v>
      </c>
      <c r="T318">
        <v>8</v>
      </c>
      <c r="U318">
        <v>0</v>
      </c>
      <c r="V318">
        <v>0</v>
      </c>
      <c r="W318">
        <v>1</v>
      </c>
      <c r="X318">
        <v>3</v>
      </c>
      <c r="Y318">
        <v>4</v>
      </c>
      <c r="Z318">
        <v>32.85</v>
      </c>
    </row>
    <row r="319" spans="1:26" x14ac:dyDescent="0.25">
      <c r="A319">
        <v>316</v>
      </c>
      <c r="B319">
        <v>66</v>
      </c>
      <c r="C319" t="s">
        <v>51</v>
      </c>
      <c r="D319" t="s">
        <v>528</v>
      </c>
      <c r="E319">
        <v>3000613</v>
      </c>
      <c r="F319">
        <v>2.6619999999999999</v>
      </c>
      <c r="G319">
        <v>3000686</v>
      </c>
      <c r="H319" t="s">
        <v>527</v>
      </c>
      <c r="I319" t="s">
        <v>370</v>
      </c>
      <c r="J319" t="s">
        <v>23</v>
      </c>
      <c r="K319" t="s">
        <v>28</v>
      </c>
      <c r="L319">
        <v>2</v>
      </c>
      <c r="M319">
        <v>3</v>
      </c>
      <c r="N319" t="s">
        <v>1006</v>
      </c>
      <c r="O319" t="s">
        <v>23</v>
      </c>
      <c r="P319">
        <v>2</v>
      </c>
      <c r="Q319">
        <v>4</v>
      </c>
      <c r="R319">
        <v>370228.56032399001</v>
      </c>
      <c r="S319">
        <v>429866.10979278001</v>
      </c>
      <c r="T319">
        <v>8</v>
      </c>
      <c r="U319">
        <v>0</v>
      </c>
      <c r="V319">
        <v>0</v>
      </c>
      <c r="W319">
        <v>1</v>
      </c>
      <c r="X319">
        <v>3</v>
      </c>
      <c r="Y319">
        <v>4</v>
      </c>
      <c r="Z319">
        <v>32.85</v>
      </c>
    </row>
    <row r="320" spans="1:26" x14ac:dyDescent="0.25">
      <c r="A320">
        <v>316</v>
      </c>
      <c r="B320">
        <v>66</v>
      </c>
      <c r="C320" t="s">
        <v>51</v>
      </c>
      <c r="D320" t="s">
        <v>127</v>
      </c>
      <c r="E320">
        <v>3000634</v>
      </c>
      <c r="F320">
        <v>2.7429999999999999</v>
      </c>
      <c r="G320">
        <v>3000635</v>
      </c>
      <c r="H320" t="s">
        <v>75</v>
      </c>
      <c r="I320" t="s">
        <v>268</v>
      </c>
      <c r="J320" t="s">
        <v>23</v>
      </c>
      <c r="K320" t="s">
        <v>28</v>
      </c>
      <c r="L320">
        <v>2</v>
      </c>
      <c r="M320">
        <v>3</v>
      </c>
      <c r="N320" t="s">
        <v>1006</v>
      </c>
      <c r="O320" t="s">
        <v>23</v>
      </c>
      <c r="P320">
        <v>2</v>
      </c>
      <c r="Q320">
        <v>4</v>
      </c>
      <c r="R320">
        <v>393898.23033588001</v>
      </c>
      <c r="S320">
        <v>443438.47992468002</v>
      </c>
      <c r="T320">
        <v>8</v>
      </c>
      <c r="U320">
        <v>0</v>
      </c>
      <c r="V320">
        <v>0</v>
      </c>
      <c r="W320">
        <v>1</v>
      </c>
      <c r="X320">
        <v>3</v>
      </c>
      <c r="Y320">
        <v>4</v>
      </c>
      <c r="Z320">
        <v>32.85</v>
      </c>
    </row>
    <row r="321" spans="1:26" x14ac:dyDescent="0.25">
      <c r="A321">
        <v>316</v>
      </c>
      <c r="B321">
        <v>66</v>
      </c>
      <c r="C321" t="s">
        <v>51</v>
      </c>
      <c r="D321" t="s">
        <v>148</v>
      </c>
      <c r="E321">
        <v>3000635</v>
      </c>
      <c r="F321">
        <v>0.75</v>
      </c>
      <c r="G321">
        <v>3241040</v>
      </c>
      <c r="H321" t="s">
        <v>525</v>
      </c>
      <c r="I321" t="s">
        <v>526</v>
      </c>
      <c r="J321" t="s">
        <v>23</v>
      </c>
      <c r="K321" t="s">
        <v>28</v>
      </c>
      <c r="L321">
        <v>2</v>
      </c>
      <c r="M321">
        <v>3</v>
      </c>
      <c r="N321" t="s">
        <v>1006</v>
      </c>
      <c r="O321" t="s">
        <v>23</v>
      </c>
      <c r="P321">
        <v>3</v>
      </c>
      <c r="Q321">
        <v>4</v>
      </c>
      <c r="R321">
        <v>388170.60005728999</v>
      </c>
      <c r="S321">
        <v>418501.12995934999</v>
      </c>
      <c r="T321">
        <v>8</v>
      </c>
      <c r="U321">
        <v>0</v>
      </c>
      <c r="V321">
        <v>0</v>
      </c>
      <c r="W321">
        <v>1</v>
      </c>
      <c r="X321">
        <v>3</v>
      </c>
      <c r="Y321">
        <v>4</v>
      </c>
      <c r="Z321">
        <v>32.85</v>
      </c>
    </row>
    <row r="322" spans="1:26" x14ac:dyDescent="0.25">
      <c r="A322">
        <v>316</v>
      </c>
      <c r="B322">
        <v>52</v>
      </c>
      <c r="C322" t="s">
        <v>37</v>
      </c>
      <c r="D322" t="s">
        <v>57</v>
      </c>
      <c r="E322">
        <v>8000655</v>
      </c>
      <c r="F322">
        <v>1.03</v>
      </c>
      <c r="G322">
        <v>538</v>
      </c>
      <c r="H322" t="s">
        <v>61</v>
      </c>
      <c r="I322" t="s">
        <v>56</v>
      </c>
      <c r="J322" t="s">
        <v>23</v>
      </c>
      <c r="K322" t="s">
        <v>23</v>
      </c>
      <c r="L322">
        <v>2</v>
      </c>
      <c r="M322">
        <v>2</v>
      </c>
      <c r="N322" t="s">
        <v>1006</v>
      </c>
      <c r="O322" t="s">
        <v>23</v>
      </c>
      <c r="P322">
        <v>2</v>
      </c>
      <c r="Q322">
        <v>4</v>
      </c>
      <c r="R322">
        <v>332566.26041395997</v>
      </c>
      <c r="S322">
        <v>285834.81990782003</v>
      </c>
      <c r="T322">
        <v>8</v>
      </c>
      <c r="U322">
        <v>0</v>
      </c>
      <c r="V322">
        <v>0</v>
      </c>
      <c r="W322">
        <v>1</v>
      </c>
      <c r="X322">
        <v>3</v>
      </c>
      <c r="Y322">
        <v>4</v>
      </c>
      <c r="Z322">
        <v>32.85</v>
      </c>
    </row>
    <row r="323" spans="1:26" x14ac:dyDescent="0.25">
      <c r="A323">
        <v>316</v>
      </c>
      <c r="B323">
        <v>90</v>
      </c>
      <c r="C323" t="s">
        <v>26</v>
      </c>
      <c r="D323" t="s">
        <v>27</v>
      </c>
      <c r="E323">
        <v>11131143</v>
      </c>
      <c r="F323">
        <v>2.218</v>
      </c>
      <c r="G323">
        <v>11011005</v>
      </c>
      <c r="H323" t="s">
        <v>489</v>
      </c>
      <c r="I323" t="s">
        <v>490</v>
      </c>
      <c r="J323" t="s">
        <v>28</v>
      </c>
      <c r="K323" t="s">
        <v>28</v>
      </c>
      <c r="L323">
        <v>3</v>
      </c>
      <c r="M323">
        <v>3</v>
      </c>
      <c r="N323" t="s">
        <v>1006</v>
      </c>
      <c r="O323" t="s">
        <v>28</v>
      </c>
      <c r="P323">
        <v>2</v>
      </c>
      <c r="Q323">
        <v>4</v>
      </c>
      <c r="R323">
        <v>473815.43983649998</v>
      </c>
      <c r="S323">
        <v>522529.17978973</v>
      </c>
      <c r="T323">
        <v>8</v>
      </c>
      <c r="U323">
        <v>0</v>
      </c>
      <c r="V323">
        <v>0</v>
      </c>
      <c r="W323">
        <v>1</v>
      </c>
      <c r="X323">
        <v>3</v>
      </c>
      <c r="Y323">
        <v>4</v>
      </c>
      <c r="Z323">
        <v>32.85</v>
      </c>
    </row>
    <row r="324" spans="1:26" x14ac:dyDescent="0.25">
      <c r="A324">
        <v>322</v>
      </c>
      <c r="B324">
        <v>69</v>
      </c>
      <c r="C324" t="s">
        <v>51</v>
      </c>
      <c r="D324" t="s">
        <v>122</v>
      </c>
      <c r="E324">
        <v>541</v>
      </c>
      <c r="F324">
        <v>18.754000000000001</v>
      </c>
      <c r="G324">
        <v>3000630</v>
      </c>
      <c r="H324" t="s">
        <v>125</v>
      </c>
      <c r="I324" t="s">
        <v>120</v>
      </c>
      <c r="J324" t="s">
        <v>23</v>
      </c>
      <c r="K324" t="s">
        <v>23</v>
      </c>
      <c r="L324">
        <v>2</v>
      </c>
      <c r="M324">
        <v>2</v>
      </c>
      <c r="N324" t="s">
        <v>1006</v>
      </c>
      <c r="O324" t="s">
        <v>23</v>
      </c>
      <c r="P324">
        <v>3</v>
      </c>
      <c r="Q324">
        <v>5</v>
      </c>
      <c r="R324">
        <v>407706.20995742001</v>
      </c>
      <c r="S324">
        <v>429328.31994327001</v>
      </c>
      <c r="T324">
        <v>13</v>
      </c>
      <c r="U324">
        <v>0</v>
      </c>
      <c r="V324">
        <v>0</v>
      </c>
      <c r="W324">
        <v>1</v>
      </c>
      <c r="X324">
        <v>2</v>
      </c>
      <c r="Y324">
        <v>10</v>
      </c>
      <c r="Z324">
        <v>32.79</v>
      </c>
    </row>
    <row r="325" spans="1:26" x14ac:dyDescent="0.25">
      <c r="A325">
        <v>322</v>
      </c>
      <c r="B325">
        <v>69</v>
      </c>
      <c r="C325" t="s">
        <v>51</v>
      </c>
      <c r="D325" t="s">
        <v>80</v>
      </c>
      <c r="E325">
        <v>541</v>
      </c>
      <c r="F325">
        <v>18.366</v>
      </c>
      <c r="G325">
        <v>3000691</v>
      </c>
      <c r="H325" t="s">
        <v>125</v>
      </c>
      <c r="I325" t="s">
        <v>232</v>
      </c>
      <c r="J325" t="s">
        <v>23</v>
      </c>
      <c r="K325" t="s">
        <v>23</v>
      </c>
      <c r="L325">
        <v>2</v>
      </c>
      <c r="M325">
        <v>2</v>
      </c>
      <c r="N325" t="s">
        <v>1006</v>
      </c>
      <c r="O325" t="s">
        <v>23</v>
      </c>
      <c r="P325">
        <v>2</v>
      </c>
      <c r="Q325">
        <v>4</v>
      </c>
      <c r="R325">
        <v>408924.89996910002</v>
      </c>
      <c r="S325">
        <v>427705.10015160003</v>
      </c>
      <c r="T325">
        <v>13</v>
      </c>
      <c r="U325">
        <v>0</v>
      </c>
      <c r="V325">
        <v>0</v>
      </c>
      <c r="W325">
        <v>1</v>
      </c>
      <c r="X325">
        <v>2</v>
      </c>
      <c r="Y325">
        <v>10</v>
      </c>
      <c r="Z325">
        <v>32.79</v>
      </c>
    </row>
    <row r="326" spans="1:26" x14ac:dyDescent="0.25">
      <c r="A326">
        <v>322</v>
      </c>
      <c r="B326">
        <v>92</v>
      </c>
      <c r="C326" t="s">
        <v>26</v>
      </c>
      <c r="D326" t="s">
        <v>31</v>
      </c>
      <c r="E326">
        <v>11000606</v>
      </c>
      <c r="F326">
        <v>2.165</v>
      </c>
      <c r="G326">
        <v>11000619</v>
      </c>
      <c r="H326" t="s">
        <v>62</v>
      </c>
      <c r="I326" t="s">
        <v>30</v>
      </c>
      <c r="J326" t="s">
        <v>23</v>
      </c>
      <c r="K326" t="s">
        <v>23</v>
      </c>
      <c r="L326">
        <v>2</v>
      </c>
      <c r="M326">
        <v>2</v>
      </c>
      <c r="N326" t="s">
        <v>1006</v>
      </c>
      <c r="O326" t="s">
        <v>23</v>
      </c>
      <c r="P326">
        <v>3</v>
      </c>
      <c r="Q326">
        <v>5</v>
      </c>
      <c r="R326">
        <v>430667.09000258998</v>
      </c>
      <c r="S326">
        <v>506256.04996487999</v>
      </c>
      <c r="T326">
        <v>13</v>
      </c>
      <c r="U326">
        <v>0</v>
      </c>
      <c r="V326">
        <v>0</v>
      </c>
      <c r="W326">
        <v>1</v>
      </c>
      <c r="X326">
        <v>2</v>
      </c>
      <c r="Y326">
        <v>10</v>
      </c>
      <c r="Z326">
        <v>32.79</v>
      </c>
    </row>
    <row r="327" spans="1:26" x14ac:dyDescent="0.25">
      <c r="A327">
        <v>325</v>
      </c>
      <c r="B327">
        <v>53</v>
      </c>
      <c r="C327" t="s">
        <v>37</v>
      </c>
      <c r="D327" t="s">
        <v>165</v>
      </c>
      <c r="E327">
        <v>322</v>
      </c>
      <c r="F327">
        <v>12.29</v>
      </c>
      <c r="G327">
        <v>8000623</v>
      </c>
      <c r="H327" t="s">
        <v>163</v>
      </c>
      <c r="I327" t="s">
        <v>201</v>
      </c>
      <c r="J327" t="s">
        <v>23</v>
      </c>
      <c r="K327" t="s">
        <v>23</v>
      </c>
      <c r="L327">
        <v>2</v>
      </c>
      <c r="M327">
        <v>2</v>
      </c>
      <c r="N327" t="s">
        <v>1006</v>
      </c>
      <c r="O327" t="s">
        <v>23</v>
      </c>
      <c r="P327">
        <v>2</v>
      </c>
      <c r="Q327">
        <v>3</v>
      </c>
      <c r="R327">
        <v>293521.90993841999</v>
      </c>
      <c r="S327">
        <v>328580.88994055998</v>
      </c>
      <c r="T327">
        <v>8</v>
      </c>
      <c r="U327">
        <v>0</v>
      </c>
      <c r="V327">
        <v>0</v>
      </c>
      <c r="W327">
        <v>2</v>
      </c>
      <c r="X327">
        <v>1</v>
      </c>
      <c r="Y327">
        <v>5</v>
      </c>
      <c r="Z327">
        <v>32.4</v>
      </c>
    </row>
    <row r="328" spans="1:26" x14ac:dyDescent="0.25">
      <c r="A328">
        <v>326</v>
      </c>
      <c r="B328">
        <v>111</v>
      </c>
      <c r="C328" t="s">
        <v>21</v>
      </c>
      <c r="D328" t="s">
        <v>289</v>
      </c>
      <c r="E328">
        <v>4000689</v>
      </c>
      <c r="F328">
        <v>5.4290000000000003</v>
      </c>
      <c r="G328">
        <v>4000691</v>
      </c>
      <c r="H328" t="s">
        <v>178</v>
      </c>
      <c r="I328" t="s">
        <v>104</v>
      </c>
      <c r="J328" t="s">
        <v>23</v>
      </c>
      <c r="K328" t="s">
        <v>23</v>
      </c>
      <c r="L328">
        <v>2</v>
      </c>
      <c r="M328">
        <v>2</v>
      </c>
      <c r="N328" t="s">
        <v>1006</v>
      </c>
      <c r="O328" t="s">
        <v>23</v>
      </c>
      <c r="P328">
        <v>2</v>
      </c>
      <c r="Q328">
        <v>4</v>
      </c>
      <c r="R328">
        <v>366274.65009931999</v>
      </c>
      <c r="S328">
        <v>346855.97015582002</v>
      </c>
      <c r="T328">
        <v>7</v>
      </c>
      <c r="U328">
        <v>0</v>
      </c>
      <c r="V328">
        <v>0</v>
      </c>
      <c r="W328">
        <v>0</v>
      </c>
      <c r="X328">
        <v>5</v>
      </c>
      <c r="Y328">
        <v>2</v>
      </c>
      <c r="Z328">
        <v>32.299999999999997</v>
      </c>
    </row>
    <row r="329" spans="1:26" x14ac:dyDescent="0.25">
      <c r="A329">
        <v>326</v>
      </c>
      <c r="B329">
        <v>93</v>
      </c>
      <c r="C329" t="s">
        <v>26</v>
      </c>
      <c r="D329" t="s">
        <v>34</v>
      </c>
      <c r="E329" t="s">
        <v>937</v>
      </c>
      <c r="F329">
        <v>43.83</v>
      </c>
      <c r="G329">
        <v>11111558</v>
      </c>
      <c r="H329" t="s">
        <v>99</v>
      </c>
      <c r="I329" t="s">
        <v>142</v>
      </c>
      <c r="J329" t="s">
        <v>28</v>
      </c>
      <c r="K329" t="s">
        <v>28</v>
      </c>
      <c r="L329">
        <v>3</v>
      </c>
      <c r="M329">
        <v>3</v>
      </c>
      <c r="N329" t="s">
        <v>1006</v>
      </c>
      <c r="O329" t="s">
        <v>28</v>
      </c>
      <c r="P329">
        <v>2</v>
      </c>
      <c r="Q329">
        <v>4</v>
      </c>
      <c r="R329">
        <v>419359.37018659001</v>
      </c>
      <c r="S329">
        <v>509573.74996162998</v>
      </c>
      <c r="T329">
        <v>7</v>
      </c>
      <c r="U329">
        <v>0</v>
      </c>
      <c r="V329">
        <v>0</v>
      </c>
      <c r="W329">
        <v>0</v>
      </c>
      <c r="X329">
        <v>5</v>
      </c>
      <c r="Y329">
        <v>2</v>
      </c>
      <c r="Z329">
        <v>32.299999999999997</v>
      </c>
    </row>
    <row r="330" spans="1:26" x14ac:dyDescent="0.25">
      <c r="A330">
        <v>328</v>
      </c>
      <c r="B330">
        <v>54</v>
      </c>
      <c r="C330" t="s">
        <v>37</v>
      </c>
      <c r="D330" t="s">
        <v>113</v>
      </c>
      <c r="E330">
        <v>553</v>
      </c>
      <c r="F330">
        <v>41.401000000000003</v>
      </c>
      <c r="G330" t="s">
        <v>942</v>
      </c>
      <c r="H330" t="s">
        <v>259</v>
      </c>
      <c r="I330" t="s">
        <v>259</v>
      </c>
      <c r="J330" t="s">
        <v>23</v>
      </c>
      <c r="K330" t="s">
        <v>23</v>
      </c>
      <c r="L330">
        <v>2</v>
      </c>
      <c r="M330">
        <v>2</v>
      </c>
      <c r="N330" t="s">
        <v>1006</v>
      </c>
      <c r="O330" t="s">
        <v>23</v>
      </c>
      <c r="P330">
        <v>4</v>
      </c>
      <c r="Q330">
        <v>5</v>
      </c>
      <c r="R330">
        <v>318507.11017295002</v>
      </c>
      <c r="S330">
        <v>322903.94982764003</v>
      </c>
      <c r="T330">
        <v>12</v>
      </c>
      <c r="U330">
        <v>0</v>
      </c>
      <c r="V330">
        <v>0</v>
      </c>
      <c r="W330">
        <v>0</v>
      </c>
      <c r="X330">
        <v>4</v>
      </c>
      <c r="Y330">
        <v>8</v>
      </c>
      <c r="Z330">
        <v>32.239999999999995</v>
      </c>
    </row>
    <row r="331" spans="1:26" x14ac:dyDescent="0.25">
      <c r="A331">
        <v>328</v>
      </c>
      <c r="B331">
        <v>112</v>
      </c>
      <c r="C331" t="s">
        <v>21</v>
      </c>
      <c r="D331" t="s">
        <v>48</v>
      </c>
      <c r="E331">
        <v>4000644</v>
      </c>
      <c r="F331">
        <v>3.4609999999999999</v>
      </c>
      <c r="G331">
        <v>4091672</v>
      </c>
      <c r="H331" t="s">
        <v>68</v>
      </c>
      <c r="I331" t="s">
        <v>274</v>
      </c>
      <c r="J331" t="s">
        <v>23</v>
      </c>
      <c r="K331" t="s">
        <v>28</v>
      </c>
      <c r="L331">
        <v>2</v>
      </c>
      <c r="M331">
        <v>3</v>
      </c>
      <c r="N331" t="s">
        <v>1006</v>
      </c>
      <c r="O331" t="s">
        <v>23</v>
      </c>
      <c r="P331">
        <v>2</v>
      </c>
      <c r="Q331">
        <v>3</v>
      </c>
      <c r="R331">
        <v>343865.86994165002</v>
      </c>
      <c r="S331">
        <v>404945.77027187002</v>
      </c>
      <c r="T331">
        <v>12</v>
      </c>
      <c r="U331">
        <v>0</v>
      </c>
      <c r="V331">
        <v>0</v>
      </c>
      <c r="W331">
        <v>0</v>
      </c>
      <c r="X331">
        <v>4</v>
      </c>
      <c r="Y331">
        <v>8</v>
      </c>
      <c r="Z331">
        <v>32.239999999999995</v>
      </c>
    </row>
    <row r="332" spans="1:26" x14ac:dyDescent="0.25">
      <c r="A332">
        <v>328</v>
      </c>
      <c r="B332">
        <v>94</v>
      </c>
      <c r="C332" t="s">
        <v>26</v>
      </c>
      <c r="D332" t="s">
        <v>34</v>
      </c>
      <c r="E332">
        <v>11000622</v>
      </c>
      <c r="F332">
        <v>3.835</v>
      </c>
      <c r="G332">
        <v>11071129</v>
      </c>
      <c r="H332" t="s">
        <v>32</v>
      </c>
      <c r="I332" t="s">
        <v>255</v>
      </c>
      <c r="J332" t="s">
        <v>23</v>
      </c>
      <c r="K332" t="s">
        <v>28</v>
      </c>
      <c r="L332">
        <v>2</v>
      </c>
      <c r="M332">
        <v>3</v>
      </c>
      <c r="N332" t="s">
        <v>1006</v>
      </c>
      <c r="O332" t="s">
        <v>23</v>
      </c>
      <c r="P332">
        <v>2</v>
      </c>
      <c r="Q332">
        <v>4</v>
      </c>
      <c r="R332">
        <v>422713.56000288</v>
      </c>
      <c r="S332">
        <v>511577.02010927</v>
      </c>
      <c r="T332">
        <v>12</v>
      </c>
      <c r="U332">
        <v>0</v>
      </c>
      <c r="V332">
        <v>0</v>
      </c>
      <c r="W332">
        <v>0</v>
      </c>
      <c r="X332">
        <v>4</v>
      </c>
      <c r="Y332">
        <v>8</v>
      </c>
      <c r="Z332">
        <v>32.239999999999995</v>
      </c>
    </row>
    <row r="333" spans="1:26" x14ac:dyDescent="0.25">
      <c r="A333">
        <v>331</v>
      </c>
      <c r="B333">
        <v>55</v>
      </c>
      <c r="C333" t="s">
        <v>37</v>
      </c>
      <c r="D333" t="s">
        <v>159</v>
      </c>
      <c r="E333">
        <v>536</v>
      </c>
      <c r="F333">
        <v>25.048999999999999</v>
      </c>
      <c r="G333">
        <v>8111196</v>
      </c>
      <c r="H333" t="s">
        <v>565</v>
      </c>
      <c r="I333" t="s">
        <v>566</v>
      </c>
      <c r="J333" t="s">
        <v>23</v>
      </c>
      <c r="K333" t="s">
        <v>28</v>
      </c>
      <c r="L333">
        <v>2</v>
      </c>
      <c r="M333">
        <v>3</v>
      </c>
      <c r="N333" t="s">
        <v>1006</v>
      </c>
      <c r="O333" t="s">
        <v>23</v>
      </c>
      <c r="P333">
        <v>2</v>
      </c>
      <c r="Q333">
        <v>3</v>
      </c>
      <c r="R333">
        <v>356572.15974535001</v>
      </c>
      <c r="S333">
        <v>311400.62004938</v>
      </c>
      <c r="T333">
        <v>7</v>
      </c>
      <c r="U333">
        <v>0</v>
      </c>
      <c r="V333">
        <v>0</v>
      </c>
      <c r="W333">
        <v>1</v>
      </c>
      <c r="X333">
        <v>3</v>
      </c>
      <c r="Y333">
        <v>3</v>
      </c>
      <c r="Z333">
        <v>31.85</v>
      </c>
    </row>
    <row r="334" spans="1:26" x14ac:dyDescent="0.25">
      <c r="A334">
        <v>331</v>
      </c>
      <c r="B334">
        <v>71</v>
      </c>
      <c r="C334" t="s">
        <v>51</v>
      </c>
      <c r="D334" t="s">
        <v>172</v>
      </c>
      <c r="E334">
        <v>537</v>
      </c>
      <c r="F334">
        <v>11.36</v>
      </c>
      <c r="G334">
        <v>3000615</v>
      </c>
      <c r="H334" t="s">
        <v>314</v>
      </c>
      <c r="I334" t="s">
        <v>295</v>
      </c>
      <c r="J334" t="s">
        <v>28</v>
      </c>
      <c r="K334" t="s">
        <v>23</v>
      </c>
      <c r="L334">
        <v>3</v>
      </c>
      <c r="M334">
        <v>2</v>
      </c>
      <c r="N334" t="s">
        <v>1007</v>
      </c>
      <c r="O334" t="s">
        <v>23</v>
      </c>
      <c r="P334">
        <v>3</v>
      </c>
      <c r="Q334">
        <v>4</v>
      </c>
      <c r="R334">
        <v>373789.43034378003</v>
      </c>
      <c r="S334">
        <v>415154.82975206</v>
      </c>
      <c r="T334">
        <v>7</v>
      </c>
      <c r="U334">
        <v>0</v>
      </c>
      <c r="V334">
        <v>0</v>
      </c>
      <c r="W334">
        <v>1</v>
      </c>
      <c r="X334">
        <v>3</v>
      </c>
      <c r="Y334">
        <v>3</v>
      </c>
      <c r="Z334">
        <v>31.85</v>
      </c>
    </row>
    <row r="335" spans="1:26" x14ac:dyDescent="0.25">
      <c r="A335">
        <v>331</v>
      </c>
      <c r="B335">
        <v>71</v>
      </c>
      <c r="C335" t="s">
        <v>51</v>
      </c>
      <c r="D335" t="s">
        <v>65</v>
      </c>
      <c r="E335">
        <v>3000626</v>
      </c>
      <c r="F335">
        <v>4.7190000000000003</v>
      </c>
      <c r="G335">
        <v>3381352</v>
      </c>
      <c r="H335" t="s">
        <v>215</v>
      </c>
      <c r="I335" t="s">
        <v>552</v>
      </c>
      <c r="J335" t="s">
        <v>23</v>
      </c>
      <c r="K335" t="s">
        <v>28</v>
      </c>
      <c r="L335">
        <v>2</v>
      </c>
      <c r="M335">
        <v>3</v>
      </c>
      <c r="N335" t="s">
        <v>1006</v>
      </c>
      <c r="O335" t="s">
        <v>23</v>
      </c>
      <c r="P335">
        <v>2</v>
      </c>
      <c r="Q335">
        <v>4</v>
      </c>
      <c r="R335">
        <v>386460.32983773999</v>
      </c>
      <c r="S335">
        <v>430180.07986889</v>
      </c>
      <c r="T335">
        <v>7</v>
      </c>
      <c r="U335">
        <v>0</v>
      </c>
      <c r="V335">
        <v>0</v>
      </c>
      <c r="W335">
        <v>1</v>
      </c>
      <c r="X335">
        <v>3</v>
      </c>
      <c r="Y335">
        <v>3</v>
      </c>
      <c r="Z335">
        <v>31.85</v>
      </c>
    </row>
    <row r="336" spans="1:26" x14ac:dyDescent="0.25">
      <c r="A336">
        <v>331</v>
      </c>
      <c r="B336">
        <v>113</v>
      </c>
      <c r="C336" t="s">
        <v>21</v>
      </c>
      <c r="D336" t="s">
        <v>193</v>
      </c>
      <c r="E336">
        <v>4000644</v>
      </c>
      <c r="F336">
        <v>4.6159999999999997</v>
      </c>
      <c r="G336">
        <v>4271314</v>
      </c>
      <c r="H336" t="s">
        <v>68</v>
      </c>
      <c r="I336" t="s">
        <v>571</v>
      </c>
      <c r="J336" t="s">
        <v>23</v>
      </c>
      <c r="K336" t="s">
        <v>28</v>
      </c>
      <c r="L336">
        <v>2</v>
      </c>
      <c r="M336">
        <v>3</v>
      </c>
      <c r="N336" t="s">
        <v>1006</v>
      </c>
      <c r="O336" t="s">
        <v>23</v>
      </c>
      <c r="P336">
        <v>2</v>
      </c>
      <c r="Q336">
        <v>3</v>
      </c>
      <c r="R336">
        <v>344902.62001591001</v>
      </c>
      <c r="S336">
        <v>410917.56989231001</v>
      </c>
      <c r="T336">
        <v>7</v>
      </c>
      <c r="U336">
        <v>0</v>
      </c>
      <c r="V336">
        <v>0</v>
      </c>
      <c r="W336">
        <v>1</v>
      </c>
      <c r="X336">
        <v>3</v>
      </c>
      <c r="Y336">
        <v>3</v>
      </c>
      <c r="Z336">
        <v>31.85</v>
      </c>
    </row>
    <row r="337" spans="1:26" x14ac:dyDescent="0.25">
      <c r="A337">
        <v>331</v>
      </c>
      <c r="B337">
        <v>113</v>
      </c>
      <c r="C337" t="s">
        <v>21</v>
      </c>
      <c r="D337" t="s">
        <v>116</v>
      </c>
      <c r="E337">
        <v>4000686</v>
      </c>
      <c r="F337">
        <v>1.2470000000000001</v>
      </c>
      <c r="G337">
        <v>4000702</v>
      </c>
      <c r="H337" t="s">
        <v>181</v>
      </c>
      <c r="I337" t="s">
        <v>53</v>
      </c>
      <c r="J337" t="s">
        <v>23</v>
      </c>
      <c r="K337" t="s">
        <v>23</v>
      </c>
      <c r="L337">
        <v>2</v>
      </c>
      <c r="M337">
        <v>2</v>
      </c>
      <c r="N337" t="s">
        <v>1006</v>
      </c>
      <c r="O337" t="s">
        <v>23</v>
      </c>
      <c r="P337">
        <v>3</v>
      </c>
      <c r="Q337">
        <v>4</v>
      </c>
      <c r="R337">
        <v>357805.62965625001</v>
      </c>
      <c r="S337">
        <v>360125.17010991002</v>
      </c>
      <c r="T337">
        <v>7</v>
      </c>
      <c r="U337">
        <v>0</v>
      </c>
      <c r="V337">
        <v>0</v>
      </c>
      <c r="W337">
        <v>1</v>
      </c>
      <c r="X337">
        <v>3</v>
      </c>
      <c r="Y337">
        <v>3</v>
      </c>
      <c r="Z337">
        <v>31.85</v>
      </c>
    </row>
    <row r="338" spans="1:26" x14ac:dyDescent="0.25">
      <c r="A338">
        <v>331</v>
      </c>
      <c r="B338">
        <v>113</v>
      </c>
      <c r="C338" t="s">
        <v>21</v>
      </c>
      <c r="D338" t="s">
        <v>119</v>
      </c>
      <c r="E338">
        <v>4081537</v>
      </c>
      <c r="F338">
        <v>0.28299999999999997</v>
      </c>
      <c r="G338">
        <v>4081119</v>
      </c>
      <c r="H338" t="s">
        <v>550</v>
      </c>
      <c r="I338" t="s">
        <v>551</v>
      </c>
      <c r="J338" t="s">
        <v>28</v>
      </c>
      <c r="K338" t="s">
        <v>28</v>
      </c>
      <c r="L338">
        <v>3</v>
      </c>
      <c r="M338">
        <v>3</v>
      </c>
      <c r="N338" t="s">
        <v>1006</v>
      </c>
      <c r="O338" t="s">
        <v>28</v>
      </c>
      <c r="P338">
        <v>3</v>
      </c>
      <c r="Q338">
        <v>4</v>
      </c>
      <c r="R338">
        <v>319745.92993748997</v>
      </c>
      <c r="S338">
        <v>393661.79960843001</v>
      </c>
      <c r="T338">
        <v>7</v>
      </c>
      <c r="U338">
        <v>0</v>
      </c>
      <c r="V338">
        <v>0</v>
      </c>
      <c r="W338">
        <v>1</v>
      </c>
      <c r="X338">
        <v>3</v>
      </c>
      <c r="Y338">
        <v>3</v>
      </c>
      <c r="Z338">
        <v>31.85</v>
      </c>
    </row>
    <row r="339" spans="1:26" x14ac:dyDescent="0.25">
      <c r="A339">
        <v>331</v>
      </c>
      <c r="B339">
        <v>55</v>
      </c>
      <c r="C339" t="s">
        <v>37</v>
      </c>
      <c r="D339" t="s">
        <v>57</v>
      </c>
      <c r="E339">
        <v>8000604</v>
      </c>
      <c r="F339">
        <v>1.6519999999999999</v>
      </c>
      <c r="G339">
        <v>8051139</v>
      </c>
      <c r="H339" t="s">
        <v>522</v>
      </c>
      <c r="I339" t="s">
        <v>592</v>
      </c>
      <c r="J339" t="s">
        <v>23</v>
      </c>
      <c r="K339" t="s">
        <v>28</v>
      </c>
      <c r="L339">
        <v>2</v>
      </c>
      <c r="M339">
        <v>3</v>
      </c>
      <c r="N339" t="s">
        <v>1006</v>
      </c>
      <c r="O339" t="s">
        <v>23</v>
      </c>
      <c r="P339">
        <v>2</v>
      </c>
      <c r="Q339">
        <v>4</v>
      </c>
      <c r="R339">
        <v>320085.80024955998</v>
      </c>
      <c r="S339">
        <v>287519.50989799999</v>
      </c>
      <c r="T339">
        <v>7</v>
      </c>
      <c r="U339">
        <v>0</v>
      </c>
      <c r="V339">
        <v>0</v>
      </c>
      <c r="W339">
        <v>1</v>
      </c>
      <c r="X339">
        <v>3</v>
      </c>
      <c r="Y339">
        <v>3</v>
      </c>
      <c r="Z339">
        <v>31.85</v>
      </c>
    </row>
    <row r="340" spans="1:26" x14ac:dyDescent="0.25">
      <c r="A340">
        <v>331</v>
      </c>
      <c r="B340">
        <v>95</v>
      </c>
      <c r="C340" t="s">
        <v>26</v>
      </c>
      <c r="D340" t="s">
        <v>34</v>
      </c>
      <c r="E340">
        <v>11111142</v>
      </c>
      <c r="F340">
        <v>8.8999999999999996E-2</v>
      </c>
      <c r="G340">
        <v>11111453</v>
      </c>
      <c r="H340" t="s">
        <v>508</v>
      </c>
      <c r="I340" t="s">
        <v>636</v>
      </c>
      <c r="J340" t="s">
        <v>28</v>
      </c>
      <c r="K340" t="s">
        <v>28</v>
      </c>
      <c r="L340">
        <v>3</v>
      </c>
      <c r="M340">
        <v>3</v>
      </c>
      <c r="N340" t="s">
        <v>1006</v>
      </c>
      <c r="O340" t="s">
        <v>28</v>
      </c>
      <c r="P340">
        <v>2</v>
      </c>
      <c r="Q340">
        <v>4</v>
      </c>
      <c r="R340">
        <v>422609.32984234003</v>
      </c>
      <c r="S340">
        <v>502581.84017742</v>
      </c>
      <c r="T340">
        <v>7</v>
      </c>
      <c r="U340">
        <v>0</v>
      </c>
      <c r="V340">
        <v>0</v>
      </c>
      <c r="W340">
        <v>1</v>
      </c>
      <c r="X340">
        <v>3</v>
      </c>
      <c r="Y340">
        <v>3</v>
      </c>
      <c r="Z340">
        <v>31.85</v>
      </c>
    </row>
    <row r="341" spans="1:26" x14ac:dyDescent="0.25">
      <c r="A341">
        <v>331</v>
      </c>
      <c r="B341">
        <v>95</v>
      </c>
      <c r="C341" t="s">
        <v>26</v>
      </c>
      <c r="D341" t="s">
        <v>34</v>
      </c>
      <c r="E341">
        <v>11111562</v>
      </c>
      <c r="F341">
        <v>0.41</v>
      </c>
      <c r="G341">
        <v>11111568</v>
      </c>
      <c r="H341" t="s">
        <v>245</v>
      </c>
      <c r="I341" t="s">
        <v>98</v>
      </c>
      <c r="J341" t="s">
        <v>28</v>
      </c>
      <c r="K341" t="s">
        <v>28</v>
      </c>
      <c r="L341">
        <v>3</v>
      </c>
      <c r="M341">
        <v>3</v>
      </c>
      <c r="N341" t="s">
        <v>1006</v>
      </c>
      <c r="O341" t="s">
        <v>28</v>
      </c>
      <c r="P341">
        <v>2</v>
      </c>
      <c r="Q341">
        <v>3</v>
      </c>
      <c r="R341">
        <v>415546.04995283001</v>
      </c>
      <c r="S341">
        <v>509083.59013386001</v>
      </c>
      <c r="T341">
        <v>7</v>
      </c>
      <c r="U341">
        <v>0</v>
      </c>
      <c r="V341">
        <v>0</v>
      </c>
      <c r="W341">
        <v>1</v>
      </c>
      <c r="X341">
        <v>3</v>
      </c>
      <c r="Y341">
        <v>3</v>
      </c>
      <c r="Z341">
        <v>31.85</v>
      </c>
    </row>
    <row r="342" spans="1:26" x14ac:dyDescent="0.25">
      <c r="A342">
        <v>340</v>
      </c>
      <c r="B342">
        <v>116</v>
      </c>
      <c r="C342" t="s">
        <v>21</v>
      </c>
      <c r="D342" t="s">
        <v>87</v>
      </c>
      <c r="E342">
        <v>4000705</v>
      </c>
      <c r="F342">
        <v>7.0119999999999996</v>
      </c>
      <c r="G342">
        <v>4151010</v>
      </c>
      <c r="H342" t="s">
        <v>123</v>
      </c>
      <c r="I342" t="s">
        <v>282</v>
      </c>
      <c r="J342" t="s">
        <v>23</v>
      </c>
      <c r="K342" t="s">
        <v>28</v>
      </c>
      <c r="L342">
        <v>2</v>
      </c>
      <c r="M342">
        <v>3</v>
      </c>
      <c r="N342" t="s">
        <v>1006</v>
      </c>
      <c r="O342" t="s">
        <v>23</v>
      </c>
      <c r="P342">
        <v>2</v>
      </c>
      <c r="Q342">
        <v>3</v>
      </c>
      <c r="R342">
        <v>340066.32985644997</v>
      </c>
      <c r="S342">
        <v>339809.74000980001</v>
      </c>
      <c r="T342">
        <v>12</v>
      </c>
      <c r="U342">
        <v>0</v>
      </c>
      <c r="V342">
        <v>0</v>
      </c>
      <c r="W342">
        <v>1</v>
      </c>
      <c r="X342">
        <v>2</v>
      </c>
      <c r="Y342">
        <v>9</v>
      </c>
      <c r="Z342">
        <v>31.79</v>
      </c>
    </row>
    <row r="343" spans="1:26" x14ac:dyDescent="0.25">
      <c r="A343">
        <v>341</v>
      </c>
      <c r="B343">
        <v>97</v>
      </c>
      <c r="C343" t="s">
        <v>26</v>
      </c>
      <c r="D343" t="s">
        <v>196</v>
      </c>
      <c r="E343">
        <v>569</v>
      </c>
      <c r="F343">
        <v>4.12</v>
      </c>
      <c r="G343">
        <v>11000604</v>
      </c>
      <c r="H343" t="s">
        <v>493</v>
      </c>
      <c r="I343" t="s">
        <v>626</v>
      </c>
      <c r="J343" t="s">
        <v>23</v>
      </c>
      <c r="K343" t="s">
        <v>23</v>
      </c>
      <c r="L343">
        <v>2</v>
      </c>
      <c r="M343">
        <v>2</v>
      </c>
      <c r="N343" t="s">
        <v>1006</v>
      </c>
      <c r="O343" t="s">
        <v>23</v>
      </c>
      <c r="P343">
        <v>2</v>
      </c>
      <c r="Q343">
        <v>3</v>
      </c>
      <c r="R343">
        <v>430331.57022535999</v>
      </c>
      <c r="S343">
        <v>548162.21974919003</v>
      </c>
      <c r="T343">
        <v>7</v>
      </c>
      <c r="U343">
        <v>0</v>
      </c>
      <c r="V343">
        <v>0</v>
      </c>
      <c r="W343">
        <v>2</v>
      </c>
      <c r="X343">
        <v>1</v>
      </c>
      <c r="Y343">
        <v>4</v>
      </c>
      <c r="Z343">
        <v>31.4</v>
      </c>
    </row>
    <row r="344" spans="1:26" x14ac:dyDescent="0.25">
      <c r="A344">
        <v>341</v>
      </c>
      <c r="B344">
        <v>73</v>
      </c>
      <c r="C344" t="s">
        <v>51</v>
      </c>
      <c r="D344" t="s">
        <v>172</v>
      </c>
      <c r="E344">
        <v>3000608</v>
      </c>
      <c r="F344">
        <v>0.41</v>
      </c>
      <c r="G344">
        <v>3000611</v>
      </c>
      <c r="H344" t="s">
        <v>210</v>
      </c>
      <c r="I344" t="s">
        <v>205</v>
      </c>
      <c r="J344" t="s">
        <v>23</v>
      </c>
      <c r="K344" t="s">
        <v>23</v>
      </c>
      <c r="L344">
        <v>2</v>
      </c>
      <c r="M344">
        <v>2</v>
      </c>
      <c r="N344" t="s">
        <v>1006</v>
      </c>
      <c r="O344" t="s">
        <v>23</v>
      </c>
      <c r="P344">
        <v>2</v>
      </c>
      <c r="Q344">
        <v>4</v>
      </c>
      <c r="R344">
        <v>359834.22005490999</v>
      </c>
      <c r="S344">
        <v>406826.99008128</v>
      </c>
      <c r="T344">
        <v>7</v>
      </c>
      <c r="U344">
        <v>0</v>
      </c>
      <c r="V344">
        <v>0</v>
      </c>
      <c r="W344">
        <v>2</v>
      </c>
      <c r="X344">
        <v>1</v>
      </c>
      <c r="Y344">
        <v>4</v>
      </c>
      <c r="Z344">
        <v>31.4</v>
      </c>
    </row>
    <row r="345" spans="1:26" x14ac:dyDescent="0.25">
      <c r="A345">
        <v>341</v>
      </c>
      <c r="B345">
        <v>117</v>
      </c>
      <c r="C345" t="s">
        <v>21</v>
      </c>
      <c r="D345" t="s">
        <v>90</v>
      </c>
      <c r="E345">
        <v>4000689</v>
      </c>
      <c r="F345">
        <v>1.867</v>
      </c>
      <c r="G345">
        <v>4361282</v>
      </c>
      <c r="H345" t="s">
        <v>178</v>
      </c>
      <c r="I345" t="s">
        <v>622</v>
      </c>
      <c r="J345" t="s">
        <v>23</v>
      </c>
      <c r="K345" t="s">
        <v>28</v>
      </c>
      <c r="L345">
        <v>2</v>
      </c>
      <c r="M345">
        <v>3</v>
      </c>
      <c r="N345" t="s">
        <v>1006</v>
      </c>
      <c r="O345" t="s">
        <v>23</v>
      </c>
      <c r="P345">
        <v>2</v>
      </c>
      <c r="Q345">
        <v>3</v>
      </c>
      <c r="R345">
        <v>353663.33013070002</v>
      </c>
      <c r="S345">
        <v>332911.91000188002</v>
      </c>
      <c r="T345">
        <v>7</v>
      </c>
      <c r="U345">
        <v>0</v>
      </c>
      <c r="V345">
        <v>0</v>
      </c>
      <c r="W345">
        <v>2</v>
      </c>
      <c r="X345">
        <v>1</v>
      </c>
      <c r="Y345">
        <v>4</v>
      </c>
      <c r="Z345">
        <v>31.4</v>
      </c>
    </row>
    <row r="346" spans="1:26" x14ac:dyDescent="0.25">
      <c r="A346">
        <v>341</v>
      </c>
      <c r="B346">
        <v>97</v>
      </c>
      <c r="C346" t="s">
        <v>26</v>
      </c>
      <c r="D346" t="s">
        <v>31</v>
      </c>
      <c r="E346">
        <v>11031884</v>
      </c>
      <c r="F346">
        <v>0.14699999999999999</v>
      </c>
      <c r="G346">
        <v>11031341</v>
      </c>
      <c r="H346" t="s">
        <v>589</v>
      </c>
      <c r="I346" t="s">
        <v>590</v>
      </c>
      <c r="J346" t="s">
        <v>28</v>
      </c>
      <c r="K346" t="s">
        <v>28</v>
      </c>
      <c r="L346">
        <v>3</v>
      </c>
      <c r="M346">
        <v>3</v>
      </c>
      <c r="N346" t="s">
        <v>1006</v>
      </c>
      <c r="O346" t="s">
        <v>28</v>
      </c>
      <c r="P346">
        <v>2</v>
      </c>
      <c r="Q346">
        <v>4</v>
      </c>
      <c r="R346">
        <v>430918.04987549997</v>
      </c>
      <c r="S346">
        <v>502144.80014695</v>
      </c>
      <c r="T346">
        <v>7</v>
      </c>
      <c r="U346">
        <v>0</v>
      </c>
      <c r="V346">
        <v>0</v>
      </c>
      <c r="W346">
        <v>2</v>
      </c>
      <c r="X346">
        <v>1</v>
      </c>
      <c r="Y346">
        <v>4</v>
      </c>
      <c r="Z346">
        <v>31.4</v>
      </c>
    </row>
    <row r="347" spans="1:26" x14ac:dyDescent="0.25">
      <c r="A347">
        <v>341</v>
      </c>
      <c r="B347">
        <v>97</v>
      </c>
      <c r="C347" t="s">
        <v>26</v>
      </c>
      <c r="D347" t="s">
        <v>45</v>
      </c>
      <c r="E347">
        <v>11131144</v>
      </c>
      <c r="F347">
        <v>0.86499999999999999</v>
      </c>
      <c r="G347">
        <v>11131417</v>
      </c>
      <c r="H347" t="s">
        <v>629</v>
      </c>
      <c r="I347" t="s">
        <v>630</v>
      </c>
      <c r="J347" t="s">
        <v>28</v>
      </c>
      <c r="K347" t="s">
        <v>28</v>
      </c>
      <c r="L347">
        <v>3</v>
      </c>
      <c r="M347">
        <v>3</v>
      </c>
      <c r="N347" t="s">
        <v>1006</v>
      </c>
      <c r="O347" t="s">
        <v>28</v>
      </c>
      <c r="P347">
        <v>3</v>
      </c>
      <c r="Q347">
        <v>4</v>
      </c>
      <c r="R347">
        <v>448083.82964400999</v>
      </c>
      <c r="S347">
        <v>541449.01021966001</v>
      </c>
      <c r="T347">
        <v>7</v>
      </c>
      <c r="U347">
        <v>0</v>
      </c>
      <c r="V347">
        <v>0</v>
      </c>
      <c r="W347">
        <v>2</v>
      </c>
      <c r="X347">
        <v>1</v>
      </c>
      <c r="Y347">
        <v>4</v>
      </c>
      <c r="Z347">
        <v>31.4</v>
      </c>
    </row>
    <row r="348" spans="1:26" x14ac:dyDescent="0.25">
      <c r="A348">
        <v>346</v>
      </c>
      <c r="B348">
        <v>74</v>
      </c>
      <c r="C348" t="s">
        <v>51</v>
      </c>
      <c r="D348" t="s">
        <v>775</v>
      </c>
      <c r="E348">
        <v>3000630</v>
      </c>
      <c r="F348">
        <v>11.21</v>
      </c>
      <c r="G348">
        <v>3000684</v>
      </c>
      <c r="H348" t="s">
        <v>120</v>
      </c>
      <c r="I348" t="s">
        <v>774</v>
      </c>
      <c r="J348" t="s">
        <v>23</v>
      </c>
      <c r="K348" t="s">
        <v>23</v>
      </c>
      <c r="L348">
        <v>2</v>
      </c>
      <c r="M348">
        <v>2</v>
      </c>
      <c r="N348" t="s">
        <v>1006</v>
      </c>
      <c r="O348" t="s">
        <v>23</v>
      </c>
      <c r="P348">
        <v>2</v>
      </c>
      <c r="Q348">
        <v>4</v>
      </c>
      <c r="R348">
        <v>423087.43004278</v>
      </c>
      <c r="S348">
        <v>425224.25969296001</v>
      </c>
      <c r="T348">
        <v>6</v>
      </c>
      <c r="U348">
        <v>0</v>
      </c>
      <c r="V348">
        <v>0</v>
      </c>
      <c r="W348">
        <v>0</v>
      </c>
      <c r="X348">
        <v>5</v>
      </c>
      <c r="Y348">
        <v>1</v>
      </c>
      <c r="Z348">
        <v>31.299999999999997</v>
      </c>
    </row>
    <row r="349" spans="1:26" x14ac:dyDescent="0.25">
      <c r="A349">
        <v>346</v>
      </c>
      <c r="B349">
        <v>118</v>
      </c>
      <c r="C349" t="s">
        <v>21</v>
      </c>
      <c r="D349" t="s">
        <v>119</v>
      </c>
      <c r="E349">
        <v>4000605</v>
      </c>
      <c r="F349">
        <v>0.83899999999999997</v>
      </c>
      <c r="G349">
        <v>4081580</v>
      </c>
      <c r="H349" t="s">
        <v>216</v>
      </c>
      <c r="I349" t="s">
        <v>471</v>
      </c>
      <c r="J349" t="s">
        <v>23</v>
      </c>
      <c r="K349" t="s">
        <v>28</v>
      </c>
      <c r="L349">
        <v>2</v>
      </c>
      <c r="M349">
        <v>3</v>
      </c>
      <c r="N349" t="s">
        <v>1006</v>
      </c>
      <c r="O349" t="s">
        <v>23</v>
      </c>
      <c r="P349">
        <v>3</v>
      </c>
      <c r="Q349">
        <v>4</v>
      </c>
      <c r="R349">
        <v>321713.58002708002</v>
      </c>
      <c r="S349">
        <v>399831.52006188</v>
      </c>
      <c r="T349">
        <v>6</v>
      </c>
      <c r="U349">
        <v>0</v>
      </c>
      <c r="V349">
        <v>0</v>
      </c>
      <c r="W349">
        <v>0</v>
      </c>
      <c r="X349">
        <v>5</v>
      </c>
      <c r="Y349">
        <v>1</v>
      </c>
      <c r="Z349">
        <v>31.299999999999997</v>
      </c>
    </row>
    <row r="350" spans="1:26" x14ac:dyDescent="0.25">
      <c r="A350">
        <v>348</v>
      </c>
      <c r="B350">
        <v>100</v>
      </c>
      <c r="C350" t="s">
        <v>26</v>
      </c>
      <c r="D350" t="s">
        <v>34</v>
      </c>
      <c r="E350">
        <v>206</v>
      </c>
      <c r="F350">
        <v>40.716000000000001</v>
      </c>
      <c r="G350">
        <v>11000650</v>
      </c>
      <c r="H350" t="s">
        <v>187</v>
      </c>
      <c r="I350" t="s">
        <v>191</v>
      </c>
      <c r="J350" t="s">
        <v>28</v>
      </c>
      <c r="K350" t="s">
        <v>23</v>
      </c>
      <c r="L350">
        <v>3</v>
      </c>
      <c r="M350">
        <v>2</v>
      </c>
      <c r="N350" t="s">
        <v>1007</v>
      </c>
      <c r="O350" t="s">
        <v>23</v>
      </c>
      <c r="P350">
        <v>2</v>
      </c>
      <c r="Q350">
        <v>3</v>
      </c>
      <c r="R350">
        <v>426434.75029803999</v>
      </c>
      <c r="S350">
        <v>498147.67996449</v>
      </c>
      <c r="T350">
        <v>11</v>
      </c>
      <c r="U350">
        <v>0</v>
      </c>
      <c r="V350">
        <v>0</v>
      </c>
      <c r="W350">
        <v>0</v>
      </c>
      <c r="X350">
        <v>4</v>
      </c>
      <c r="Y350">
        <v>7</v>
      </c>
      <c r="Z350">
        <v>31.24</v>
      </c>
    </row>
    <row r="351" spans="1:26" x14ac:dyDescent="0.25">
      <c r="A351">
        <v>348</v>
      </c>
      <c r="B351">
        <v>100</v>
      </c>
      <c r="C351" t="s">
        <v>26</v>
      </c>
      <c r="D351" t="s">
        <v>45</v>
      </c>
      <c r="E351">
        <v>535</v>
      </c>
      <c r="F351">
        <v>10.413</v>
      </c>
      <c r="G351">
        <v>11131086</v>
      </c>
      <c r="H351" t="s">
        <v>24</v>
      </c>
      <c r="I351" t="s">
        <v>325</v>
      </c>
      <c r="J351" t="s">
        <v>23</v>
      </c>
      <c r="K351" t="s">
        <v>28</v>
      </c>
      <c r="L351">
        <v>2</v>
      </c>
      <c r="M351">
        <v>3</v>
      </c>
      <c r="N351" t="s">
        <v>1006</v>
      </c>
      <c r="O351" t="s">
        <v>23</v>
      </c>
      <c r="P351">
        <v>2</v>
      </c>
      <c r="Q351">
        <v>3</v>
      </c>
      <c r="R351">
        <v>472139.62970511999</v>
      </c>
      <c r="S351">
        <v>527148.93993441004</v>
      </c>
      <c r="T351">
        <v>11</v>
      </c>
      <c r="U351">
        <v>0</v>
      </c>
      <c r="V351">
        <v>0</v>
      </c>
      <c r="W351">
        <v>0</v>
      </c>
      <c r="X351">
        <v>4</v>
      </c>
      <c r="Y351">
        <v>7</v>
      </c>
      <c r="Z351">
        <v>31.24</v>
      </c>
    </row>
    <row r="352" spans="1:26" x14ac:dyDescent="0.25">
      <c r="A352">
        <v>348</v>
      </c>
      <c r="B352">
        <v>119</v>
      </c>
      <c r="C352" t="s">
        <v>21</v>
      </c>
      <c r="D352" t="s">
        <v>309</v>
      </c>
      <c r="E352">
        <v>4000673</v>
      </c>
      <c r="F352">
        <v>4.76</v>
      </c>
      <c r="G352">
        <v>4000702</v>
      </c>
      <c r="H352" t="s">
        <v>20</v>
      </c>
      <c r="I352" t="s">
        <v>308</v>
      </c>
      <c r="J352" t="s">
        <v>23</v>
      </c>
      <c r="K352" t="s">
        <v>23</v>
      </c>
      <c r="L352">
        <v>2</v>
      </c>
      <c r="M352">
        <v>2</v>
      </c>
      <c r="N352" t="s">
        <v>1006</v>
      </c>
      <c r="O352" t="s">
        <v>23</v>
      </c>
      <c r="P352">
        <v>2</v>
      </c>
      <c r="Q352">
        <v>4</v>
      </c>
      <c r="R352">
        <v>350317.99037502997</v>
      </c>
      <c r="S352">
        <v>364911.75992163998</v>
      </c>
      <c r="T352">
        <v>11</v>
      </c>
      <c r="U352">
        <v>0</v>
      </c>
      <c r="V352">
        <v>0</v>
      </c>
      <c r="W352">
        <v>0</v>
      </c>
      <c r="X352">
        <v>4</v>
      </c>
      <c r="Y352">
        <v>7</v>
      </c>
      <c r="Z352">
        <v>31.24</v>
      </c>
    </row>
    <row r="353" spans="1:26" x14ac:dyDescent="0.25">
      <c r="A353">
        <v>348</v>
      </c>
      <c r="B353">
        <v>119</v>
      </c>
      <c r="C353" t="s">
        <v>21</v>
      </c>
      <c r="D353" t="s">
        <v>87</v>
      </c>
      <c r="E353">
        <v>4000689</v>
      </c>
      <c r="F353">
        <v>2.7749999999999999</v>
      </c>
      <c r="G353">
        <v>4151001</v>
      </c>
      <c r="H353" t="s">
        <v>178</v>
      </c>
      <c r="I353" t="s">
        <v>328</v>
      </c>
      <c r="J353" t="s">
        <v>23</v>
      </c>
      <c r="K353" t="s">
        <v>28</v>
      </c>
      <c r="L353">
        <v>2</v>
      </c>
      <c r="M353">
        <v>3</v>
      </c>
      <c r="N353" t="s">
        <v>1006</v>
      </c>
      <c r="O353" t="s">
        <v>23</v>
      </c>
      <c r="P353">
        <v>2</v>
      </c>
      <c r="Q353">
        <v>3</v>
      </c>
      <c r="R353">
        <v>356870.24998060003</v>
      </c>
      <c r="S353">
        <v>336470.99990408</v>
      </c>
      <c r="T353">
        <v>11</v>
      </c>
      <c r="U353">
        <v>0</v>
      </c>
      <c r="V353">
        <v>0</v>
      </c>
      <c r="W353">
        <v>0</v>
      </c>
      <c r="X353">
        <v>4</v>
      </c>
      <c r="Y353">
        <v>7</v>
      </c>
      <c r="Z353">
        <v>31.24</v>
      </c>
    </row>
    <row r="354" spans="1:26" x14ac:dyDescent="0.25">
      <c r="A354">
        <v>348</v>
      </c>
      <c r="B354">
        <v>57</v>
      </c>
      <c r="C354" t="s">
        <v>37</v>
      </c>
      <c r="D354" t="s">
        <v>113</v>
      </c>
      <c r="E354">
        <v>8000641</v>
      </c>
      <c r="F354">
        <v>5.7770000000000001</v>
      </c>
      <c r="G354">
        <v>8061002</v>
      </c>
      <c r="H354" t="s">
        <v>326</v>
      </c>
      <c r="I354" t="s">
        <v>327</v>
      </c>
      <c r="J354" t="s">
        <v>23</v>
      </c>
      <c r="K354" t="s">
        <v>28</v>
      </c>
      <c r="L354">
        <v>2</v>
      </c>
      <c r="M354">
        <v>3</v>
      </c>
      <c r="N354" t="s">
        <v>1006</v>
      </c>
      <c r="O354" t="s">
        <v>23</v>
      </c>
      <c r="P354">
        <v>3</v>
      </c>
      <c r="Q354">
        <v>4</v>
      </c>
      <c r="R354">
        <v>318772.61976489</v>
      </c>
      <c r="S354">
        <v>317303.45026170003</v>
      </c>
      <c r="T354">
        <v>11</v>
      </c>
      <c r="U354">
        <v>0</v>
      </c>
      <c r="V354">
        <v>0</v>
      </c>
      <c r="W354">
        <v>0</v>
      </c>
      <c r="X354">
        <v>4</v>
      </c>
      <c r="Y354">
        <v>7</v>
      </c>
      <c r="Z354">
        <v>31.24</v>
      </c>
    </row>
    <row r="355" spans="1:26" x14ac:dyDescent="0.25">
      <c r="A355">
        <v>353</v>
      </c>
      <c r="B355">
        <v>102</v>
      </c>
      <c r="C355" t="s">
        <v>26</v>
      </c>
      <c r="D355" t="s">
        <v>45</v>
      </c>
      <c r="E355">
        <v>526</v>
      </c>
      <c r="F355">
        <v>2.2429999999999999</v>
      </c>
      <c r="G355" t="s">
        <v>953</v>
      </c>
      <c r="H355" t="s">
        <v>43</v>
      </c>
      <c r="I355" t="s">
        <v>467</v>
      </c>
      <c r="J355" t="s">
        <v>23</v>
      </c>
      <c r="K355" t="s">
        <v>82</v>
      </c>
      <c r="L355">
        <v>2</v>
      </c>
      <c r="M355">
        <v>13</v>
      </c>
      <c r="N355" t="s">
        <v>1006</v>
      </c>
      <c r="O355" t="s">
        <v>23</v>
      </c>
      <c r="P355">
        <v>2</v>
      </c>
      <c r="Q355">
        <v>4</v>
      </c>
      <c r="R355">
        <v>461294.75989728002</v>
      </c>
      <c r="S355">
        <v>525005.04999768001</v>
      </c>
      <c r="T355">
        <v>6</v>
      </c>
      <c r="U355">
        <v>0</v>
      </c>
      <c r="V355">
        <v>0</v>
      </c>
      <c r="W355">
        <v>1</v>
      </c>
      <c r="X355">
        <v>3</v>
      </c>
      <c r="Y355">
        <v>2</v>
      </c>
      <c r="Z355">
        <v>30.85</v>
      </c>
    </row>
    <row r="356" spans="1:26" x14ac:dyDescent="0.25">
      <c r="A356">
        <v>353</v>
      </c>
      <c r="B356">
        <v>75</v>
      </c>
      <c r="C356" t="s">
        <v>51</v>
      </c>
      <c r="D356" t="s">
        <v>409</v>
      </c>
      <c r="E356">
        <v>537</v>
      </c>
      <c r="F356">
        <v>6.9130000000000003</v>
      </c>
      <c r="G356">
        <v>3191233</v>
      </c>
      <c r="H356" t="s">
        <v>314</v>
      </c>
      <c r="I356" t="s">
        <v>776</v>
      </c>
      <c r="J356" t="s">
        <v>23</v>
      </c>
      <c r="K356" t="s">
        <v>28</v>
      </c>
      <c r="L356">
        <v>2</v>
      </c>
      <c r="M356">
        <v>3</v>
      </c>
      <c r="N356" t="s">
        <v>1006</v>
      </c>
      <c r="O356" t="s">
        <v>23</v>
      </c>
      <c r="P356">
        <v>2</v>
      </c>
      <c r="Q356">
        <v>4</v>
      </c>
      <c r="R356">
        <v>351444.27967331</v>
      </c>
      <c r="S356">
        <v>409055.04995478998</v>
      </c>
      <c r="T356">
        <v>6</v>
      </c>
      <c r="U356">
        <v>0</v>
      </c>
      <c r="V356">
        <v>0</v>
      </c>
      <c r="W356">
        <v>1</v>
      </c>
      <c r="X356">
        <v>3</v>
      </c>
      <c r="Y356">
        <v>2</v>
      </c>
      <c r="Z356">
        <v>30.85</v>
      </c>
    </row>
    <row r="357" spans="1:26" x14ac:dyDescent="0.25">
      <c r="A357">
        <v>353</v>
      </c>
      <c r="B357">
        <v>58</v>
      </c>
      <c r="C357" t="s">
        <v>37</v>
      </c>
      <c r="D357" t="s">
        <v>699</v>
      </c>
      <c r="E357">
        <v>544</v>
      </c>
      <c r="F357">
        <v>0.58899999999999997</v>
      </c>
      <c r="G357">
        <v>8021422</v>
      </c>
      <c r="H357" t="s">
        <v>697</v>
      </c>
      <c r="I357" t="s">
        <v>698</v>
      </c>
      <c r="J357" t="s">
        <v>23</v>
      </c>
      <c r="K357" t="s">
        <v>28</v>
      </c>
      <c r="L357">
        <v>2</v>
      </c>
      <c r="M357">
        <v>3</v>
      </c>
      <c r="N357" t="s">
        <v>1006</v>
      </c>
      <c r="O357" t="s">
        <v>23</v>
      </c>
      <c r="P357">
        <v>2</v>
      </c>
      <c r="Q357">
        <v>4</v>
      </c>
      <c r="R357">
        <v>321280.22028825001</v>
      </c>
      <c r="S357">
        <v>363646.49016623001</v>
      </c>
      <c r="T357">
        <v>6</v>
      </c>
      <c r="U357">
        <v>0</v>
      </c>
      <c r="V357">
        <v>0</v>
      </c>
      <c r="W357">
        <v>1</v>
      </c>
      <c r="X357">
        <v>3</v>
      </c>
      <c r="Y357">
        <v>2</v>
      </c>
      <c r="Z357">
        <v>30.85</v>
      </c>
    </row>
    <row r="358" spans="1:26" x14ac:dyDescent="0.25">
      <c r="A358">
        <v>353</v>
      </c>
      <c r="B358">
        <v>121</v>
      </c>
      <c r="C358" t="s">
        <v>21</v>
      </c>
      <c r="D358" t="s">
        <v>119</v>
      </c>
      <c r="E358">
        <v>4000610</v>
      </c>
      <c r="F358">
        <v>0.81200000000000006</v>
      </c>
      <c r="G358">
        <v>4000611</v>
      </c>
      <c r="H358" t="s">
        <v>418</v>
      </c>
      <c r="I358" t="s">
        <v>745</v>
      </c>
      <c r="J358" t="s">
        <v>23</v>
      </c>
      <c r="K358" t="s">
        <v>23</v>
      </c>
      <c r="L358">
        <v>2</v>
      </c>
      <c r="M358">
        <v>2</v>
      </c>
      <c r="N358" t="s">
        <v>1006</v>
      </c>
      <c r="O358" t="s">
        <v>23</v>
      </c>
      <c r="P358">
        <v>2</v>
      </c>
      <c r="Q358">
        <v>4</v>
      </c>
      <c r="R358">
        <v>330830.98001726001</v>
      </c>
      <c r="S358">
        <v>408069.46984015999</v>
      </c>
      <c r="T358">
        <v>6</v>
      </c>
      <c r="U358">
        <v>0</v>
      </c>
      <c r="V358">
        <v>0</v>
      </c>
      <c r="W358">
        <v>1</v>
      </c>
      <c r="X358">
        <v>3</v>
      </c>
      <c r="Y358">
        <v>2</v>
      </c>
      <c r="Z358">
        <v>30.85</v>
      </c>
    </row>
    <row r="359" spans="1:26" x14ac:dyDescent="0.25">
      <c r="A359">
        <v>353</v>
      </c>
      <c r="B359">
        <v>121</v>
      </c>
      <c r="C359" t="s">
        <v>21</v>
      </c>
      <c r="D359" t="s">
        <v>537</v>
      </c>
      <c r="E359">
        <v>4000659</v>
      </c>
      <c r="F359">
        <v>0.26100000000000001</v>
      </c>
      <c r="G359">
        <v>4041153</v>
      </c>
      <c r="H359" t="s">
        <v>772</v>
      </c>
      <c r="I359" t="s">
        <v>513</v>
      </c>
      <c r="J359" t="s">
        <v>23</v>
      </c>
      <c r="K359" t="s">
        <v>28</v>
      </c>
      <c r="L359">
        <v>2</v>
      </c>
      <c r="M359">
        <v>3</v>
      </c>
      <c r="N359" t="s">
        <v>1006</v>
      </c>
      <c r="O359" t="s">
        <v>23</v>
      </c>
      <c r="P359">
        <v>3</v>
      </c>
      <c r="Q359">
        <v>4</v>
      </c>
      <c r="R359">
        <v>320727.79996231</v>
      </c>
      <c r="S359">
        <v>380526.73984994</v>
      </c>
      <c r="T359">
        <v>6</v>
      </c>
      <c r="U359">
        <v>0</v>
      </c>
      <c r="V359">
        <v>0</v>
      </c>
      <c r="W359">
        <v>1</v>
      </c>
      <c r="X359">
        <v>3</v>
      </c>
      <c r="Y359">
        <v>2</v>
      </c>
      <c r="Z359">
        <v>30.85</v>
      </c>
    </row>
    <row r="360" spans="1:26" x14ac:dyDescent="0.25">
      <c r="A360">
        <v>358</v>
      </c>
      <c r="B360">
        <v>76</v>
      </c>
      <c r="C360" t="s">
        <v>51</v>
      </c>
      <c r="D360" t="s">
        <v>223</v>
      </c>
      <c r="E360">
        <v>3000620</v>
      </c>
      <c r="F360">
        <v>0.54100000000000004</v>
      </c>
      <c r="G360">
        <v>3131033</v>
      </c>
      <c r="H360" t="s">
        <v>314</v>
      </c>
      <c r="I360" t="s">
        <v>300</v>
      </c>
      <c r="J360" t="s">
        <v>23</v>
      </c>
      <c r="K360" t="s">
        <v>28</v>
      </c>
      <c r="L360">
        <v>2</v>
      </c>
      <c r="M360">
        <v>3</v>
      </c>
      <c r="N360" t="s">
        <v>1006</v>
      </c>
      <c r="O360" t="s">
        <v>23</v>
      </c>
      <c r="P360">
        <v>2</v>
      </c>
      <c r="Q360">
        <v>3</v>
      </c>
      <c r="R360">
        <v>375338.41983635002</v>
      </c>
      <c r="S360">
        <v>385228.36985707999</v>
      </c>
      <c r="T360">
        <v>11</v>
      </c>
      <c r="U360">
        <v>0</v>
      </c>
      <c r="V360">
        <v>0</v>
      </c>
      <c r="W360">
        <v>1</v>
      </c>
      <c r="X360">
        <v>2</v>
      </c>
      <c r="Y360">
        <v>8</v>
      </c>
      <c r="Z360">
        <v>30.79</v>
      </c>
    </row>
    <row r="361" spans="1:26" x14ac:dyDescent="0.25">
      <c r="A361">
        <v>358</v>
      </c>
      <c r="B361">
        <v>123</v>
      </c>
      <c r="C361" t="s">
        <v>21</v>
      </c>
      <c r="D361" t="s">
        <v>87</v>
      </c>
      <c r="E361">
        <v>4000673</v>
      </c>
      <c r="F361">
        <v>1.53</v>
      </c>
      <c r="G361">
        <v>4151499</v>
      </c>
      <c r="H361" t="s">
        <v>101</v>
      </c>
      <c r="I361" t="s">
        <v>313</v>
      </c>
      <c r="J361" t="s">
        <v>23</v>
      </c>
      <c r="K361" t="s">
        <v>28</v>
      </c>
      <c r="L361">
        <v>2</v>
      </c>
      <c r="M361">
        <v>3</v>
      </c>
      <c r="N361" t="s">
        <v>1006</v>
      </c>
      <c r="O361" t="s">
        <v>23</v>
      </c>
      <c r="P361">
        <v>3</v>
      </c>
      <c r="Q361">
        <v>4</v>
      </c>
      <c r="R361">
        <v>343163.85020868003</v>
      </c>
      <c r="S361">
        <v>349887.05005884002</v>
      </c>
      <c r="T361">
        <v>11</v>
      </c>
      <c r="U361">
        <v>0</v>
      </c>
      <c r="V361">
        <v>0</v>
      </c>
      <c r="W361">
        <v>1</v>
      </c>
      <c r="X361">
        <v>2</v>
      </c>
      <c r="Y361">
        <v>8</v>
      </c>
      <c r="Z361">
        <v>30.79</v>
      </c>
    </row>
    <row r="362" spans="1:26" x14ac:dyDescent="0.25">
      <c r="A362">
        <v>360</v>
      </c>
      <c r="B362">
        <v>124</v>
      </c>
      <c r="C362" t="s">
        <v>21</v>
      </c>
      <c r="D362" t="s">
        <v>87</v>
      </c>
      <c r="E362">
        <v>4000683</v>
      </c>
      <c r="F362">
        <v>1.6459999999999999</v>
      </c>
      <c r="G362">
        <v>4151028</v>
      </c>
      <c r="H362" t="s">
        <v>346</v>
      </c>
      <c r="I362" t="s">
        <v>645</v>
      </c>
      <c r="J362" t="s">
        <v>23</v>
      </c>
      <c r="K362" t="s">
        <v>28</v>
      </c>
      <c r="L362">
        <v>2</v>
      </c>
      <c r="M362">
        <v>3</v>
      </c>
      <c r="N362" t="s">
        <v>1006</v>
      </c>
      <c r="O362" t="s">
        <v>23</v>
      </c>
      <c r="P362">
        <v>2</v>
      </c>
      <c r="Q362">
        <v>3</v>
      </c>
      <c r="R362">
        <v>339921.57977995003</v>
      </c>
      <c r="S362">
        <v>360398.27996618999</v>
      </c>
      <c r="T362">
        <v>6</v>
      </c>
      <c r="U362">
        <v>0</v>
      </c>
      <c r="V362">
        <v>0</v>
      </c>
      <c r="W362">
        <v>2</v>
      </c>
      <c r="X362">
        <v>1</v>
      </c>
      <c r="Y362">
        <v>3</v>
      </c>
      <c r="Z362">
        <v>30.4</v>
      </c>
    </row>
    <row r="363" spans="1:26" x14ac:dyDescent="0.25">
      <c r="A363">
        <v>360</v>
      </c>
      <c r="B363">
        <v>124</v>
      </c>
      <c r="C363" t="s">
        <v>21</v>
      </c>
      <c r="D363" t="s">
        <v>537</v>
      </c>
      <c r="E363">
        <v>4000753</v>
      </c>
      <c r="F363">
        <v>1.698</v>
      </c>
      <c r="G363">
        <v>4041165</v>
      </c>
      <c r="H363" t="s">
        <v>663</v>
      </c>
      <c r="I363" t="s">
        <v>624</v>
      </c>
      <c r="J363" t="s">
        <v>23</v>
      </c>
      <c r="K363" t="s">
        <v>28</v>
      </c>
      <c r="L363">
        <v>2</v>
      </c>
      <c r="M363">
        <v>3</v>
      </c>
      <c r="N363" t="s">
        <v>1006</v>
      </c>
      <c r="O363" t="s">
        <v>23</v>
      </c>
      <c r="P363">
        <v>2</v>
      </c>
      <c r="Q363">
        <v>3</v>
      </c>
      <c r="R363">
        <v>323857.25014823</v>
      </c>
      <c r="S363">
        <v>376465.40976348001</v>
      </c>
      <c r="T363">
        <v>6</v>
      </c>
      <c r="U363">
        <v>0</v>
      </c>
      <c r="V363">
        <v>0</v>
      </c>
      <c r="W363">
        <v>2</v>
      </c>
      <c r="X363">
        <v>1</v>
      </c>
      <c r="Y363">
        <v>3</v>
      </c>
      <c r="Z363">
        <v>30.4</v>
      </c>
    </row>
    <row r="364" spans="1:26" x14ac:dyDescent="0.25">
      <c r="A364">
        <v>360</v>
      </c>
      <c r="B364">
        <v>59</v>
      </c>
      <c r="C364" t="s">
        <v>37</v>
      </c>
      <c r="D364" t="s">
        <v>73</v>
      </c>
      <c r="E364">
        <v>8000620</v>
      </c>
      <c r="F364">
        <v>6.3739999999999997</v>
      </c>
      <c r="G364">
        <v>8091003</v>
      </c>
      <c r="H364" t="s">
        <v>71</v>
      </c>
      <c r="I364" t="s">
        <v>713</v>
      </c>
      <c r="J364" t="s">
        <v>23</v>
      </c>
      <c r="K364" t="s">
        <v>28</v>
      </c>
      <c r="L364">
        <v>2</v>
      </c>
      <c r="M364">
        <v>3</v>
      </c>
      <c r="N364" t="s">
        <v>1006</v>
      </c>
      <c r="O364" t="s">
        <v>23</v>
      </c>
      <c r="P364">
        <v>4</v>
      </c>
      <c r="Q364">
        <v>5</v>
      </c>
      <c r="R364">
        <v>247703.46965250999</v>
      </c>
      <c r="S364">
        <v>341799.18984612002</v>
      </c>
      <c r="T364">
        <v>6</v>
      </c>
      <c r="U364">
        <v>0</v>
      </c>
      <c r="V364">
        <v>0</v>
      </c>
      <c r="W364">
        <v>2</v>
      </c>
      <c r="X364">
        <v>1</v>
      </c>
      <c r="Y364">
        <v>3</v>
      </c>
      <c r="Z364">
        <v>30.4</v>
      </c>
    </row>
    <row r="365" spans="1:26" x14ac:dyDescent="0.25">
      <c r="A365">
        <v>360</v>
      </c>
      <c r="B365">
        <v>59</v>
      </c>
      <c r="C365" t="s">
        <v>37</v>
      </c>
      <c r="D365" t="s">
        <v>355</v>
      </c>
      <c r="E365">
        <v>8000632</v>
      </c>
      <c r="F365">
        <v>0</v>
      </c>
      <c r="G365">
        <v>8000678</v>
      </c>
      <c r="H365" t="s">
        <v>269</v>
      </c>
      <c r="I365" t="s">
        <v>711</v>
      </c>
      <c r="J365" t="s">
        <v>23</v>
      </c>
      <c r="K365" t="s">
        <v>23</v>
      </c>
      <c r="L365">
        <v>2</v>
      </c>
      <c r="M365">
        <v>2</v>
      </c>
      <c r="N365" t="s">
        <v>1006</v>
      </c>
      <c r="O365" t="s">
        <v>23</v>
      </c>
      <c r="P365">
        <v>2</v>
      </c>
      <c r="Q365">
        <v>3</v>
      </c>
      <c r="R365">
        <v>298016.56996553001</v>
      </c>
      <c r="S365">
        <v>349183.73000221001</v>
      </c>
      <c r="T365">
        <v>6</v>
      </c>
      <c r="U365">
        <v>0</v>
      </c>
      <c r="V365">
        <v>0</v>
      </c>
      <c r="W365">
        <v>2</v>
      </c>
      <c r="X365">
        <v>1</v>
      </c>
      <c r="Y365">
        <v>3</v>
      </c>
      <c r="Z365">
        <v>30.4</v>
      </c>
    </row>
    <row r="366" spans="1:26" x14ac:dyDescent="0.25">
      <c r="A366">
        <v>364</v>
      </c>
      <c r="B366">
        <v>126</v>
      </c>
      <c r="C366" t="s">
        <v>21</v>
      </c>
      <c r="D366" t="s">
        <v>119</v>
      </c>
      <c r="E366">
        <v>4081198</v>
      </c>
      <c r="F366">
        <v>0.246</v>
      </c>
      <c r="G366">
        <v>4081448</v>
      </c>
      <c r="H366" t="s">
        <v>298</v>
      </c>
      <c r="I366" t="s">
        <v>514</v>
      </c>
      <c r="J366" t="s">
        <v>28</v>
      </c>
      <c r="K366" t="s">
        <v>28</v>
      </c>
      <c r="L366">
        <v>3</v>
      </c>
      <c r="M366">
        <v>3</v>
      </c>
      <c r="N366" t="s">
        <v>1006</v>
      </c>
      <c r="O366" t="s">
        <v>28</v>
      </c>
      <c r="P366">
        <v>2</v>
      </c>
      <c r="Q366">
        <v>4</v>
      </c>
      <c r="R366">
        <v>322573.59966379998</v>
      </c>
      <c r="S366">
        <v>399912.22995447001</v>
      </c>
      <c r="T366">
        <v>5</v>
      </c>
      <c r="U366">
        <v>0</v>
      </c>
      <c r="V366">
        <v>0</v>
      </c>
      <c r="W366">
        <v>0</v>
      </c>
      <c r="X366">
        <v>5</v>
      </c>
      <c r="Y366">
        <v>0</v>
      </c>
      <c r="Z366">
        <v>30.299999999999997</v>
      </c>
    </row>
    <row r="367" spans="1:26" x14ac:dyDescent="0.25">
      <c r="A367">
        <v>364</v>
      </c>
      <c r="B367">
        <v>103</v>
      </c>
      <c r="C367" t="s">
        <v>26</v>
      </c>
      <c r="D367" t="s">
        <v>31</v>
      </c>
      <c r="E367">
        <v>11031721</v>
      </c>
      <c r="F367">
        <v>5.7000000000000002E-2</v>
      </c>
      <c r="G367">
        <v>11031992</v>
      </c>
      <c r="H367" t="s">
        <v>858</v>
      </c>
      <c r="I367" t="s">
        <v>859</v>
      </c>
      <c r="J367" t="s">
        <v>28</v>
      </c>
      <c r="K367" t="s">
        <v>28</v>
      </c>
      <c r="L367">
        <v>3</v>
      </c>
      <c r="M367">
        <v>3</v>
      </c>
      <c r="N367" t="s">
        <v>1006</v>
      </c>
      <c r="O367" t="s">
        <v>28</v>
      </c>
      <c r="P367">
        <v>2</v>
      </c>
      <c r="Q367">
        <v>4</v>
      </c>
      <c r="R367">
        <v>428371.94016582001</v>
      </c>
      <c r="S367">
        <v>496717.58997610002</v>
      </c>
      <c r="T367">
        <v>5</v>
      </c>
      <c r="U367">
        <v>0</v>
      </c>
      <c r="V367">
        <v>0</v>
      </c>
      <c r="W367">
        <v>0</v>
      </c>
      <c r="X367">
        <v>5</v>
      </c>
      <c r="Y367">
        <v>0</v>
      </c>
      <c r="Z367">
        <v>30.299999999999997</v>
      </c>
    </row>
    <row r="368" spans="1:26" x14ac:dyDescent="0.25">
      <c r="A368">
        <v>366</v>
      </c>
      <c r="B368">
        <v>104</v>
      </c>
      <c r="C368" t="s">
        <v>26</v>
      </c>
      <c r="D368" t="s">
        <v>45</v>
      </c>
      <c r="E368">
        <v>526</v>
      </c>
      <c r="F368">
        <v>3.42</v>
      </c>
      <c r="G368">
        <v>535</v>
      </c>
      <c r="H368" t="s">
        <v>43</v>
      </c>
      <c r="I368" t="s">
        <v>24</v>
      </c>
      <c r="J368" t="s">
        <v>23</v>
      </c>
      <c r="K368" t="s">
        <v>23</v>
      </c>
      <c r="L368">
        <v>2</v>
      </c>
      <c r="M368">
        <v>2</v>
      </c>
      <c r="N368" t="s">
        <v>1006</v>
      </c>
      <c r="O368" t="s">
        <v>23</v>
      </c>
      <c r="P368">
        <v>2</v>
      </c>
      <c r="Q368">
        <v>3</v>
      </c>
      <c r="R368">
        <v>459767.09985837003</v>
      </c>
      <c r="S368">
        <v>519102.1100935</v>
      </c>
      <c r="T368">
        <v>10</v>
      </c>
      <c r="U368">
        <v>0</v>
      </c>
      <c r="V368">
        <v>0</v>
      </c>
      <c r="W368">
        <v>0</v>
      </c>
      <c r="X368">
        <v>4</v>
      </c>
      <c r="Y368">
        <v>6</v>
      </c>
      <c r="Z368">
        <v>30.24</v>
      </c>
    </row>
    <row r="369" spans="1:26" x14ac:dyDescent="0.25">
      <c r="A369">
        <v>366</v>
      </c>
      <c r="B369">
        <v>104</v>
      </c>
      <c r="C369" t="s">
        <v>26</v>
      </c>
      <c r="D369" t="s">
        <v>31</v>
      </c>
      <c r="E369">
        <v>533</v>
      </c>
      <c r="F369">
        <v>0.42</v>
      </c>
      <c r="G369">
        <v>11000620</v>
      </c>
      <c r="H369" t="s">
        <v>42</v>
      </c>
      <c r="I369" t="s">
        <v>329</v>
      </c>
      <c r="J369" t="s">
        <v>23</v>
      </c>
      <c r="K369" t="s">
        <v>23</v>
      </c>
      <c r="L369">
        <v>2</v>
      </c>
      <c r="M369">
        <v>2</v>
      </c>
      <c r="N369" t="s">
        <v>1006</v>
      </c>
      <c r="O369" t="s">
        <v>23</v>
      </c>
      <c r="P369">
        <v>2</v>
      </c>
      <c r="Q369">
        <v>4</v>
      </c>
      <c r="R369">
        <v>435776.97024413</v>
      </c>
      <c r="S369">
        <v>495657.68023509003</v>
      </c>
      <c r="T369">
        <v>10</v>
      </c>
      <c r="U369">
        <v>0</v>
      </c>
      <c r="V369">
        <v>0</v>
      </c>
      <c r="W369">
        <v>0</v>
      </c>
      <c r="X369">
        <v>4</v>
      </c>
      <c r="Y369">
        <v>6</v>
      </c>
      <c r="Z369">
        <v>30.24</v>
      </c>
    </row>
    <row r="370" spans="1:26" x14ac:dyDescent="0.25">
      <c r="A370">
        <v>366</v>
      </c>
      <c r="B370">
        <v>127</v>
      </c>
      <c r="C370" t="s">
        <v>21</v>
      </c>
      <c r="D370" t="s">
        <v>119</v>
      </c>
      <c r="E370">
        <v>561</v>
      </c>
      <c r="F370">
        <v>50.933</v>
      </c>
      <c r="G370">
        <v>4081551</v>
      </c>
      <c r="H370" t="s">
        <v>381</v>
      </c>
      <c r="I370" t="s">
        <v>382</v>
      </c>
      <c r="J370" t="s">
        <v>23</v>
      </c>
      <c r="K370" t="s">
        <v>28</v>
      </c>
      <c r="L370">
        <v>2</v>
      </c>
      <c r="M370">
        <v>3</v>
      </c>
      <c r="N370" t="s">
        <v>1006</v>
      </c>
      <c r="O370" t="s">
        <v>23</v>
      </c>
      <c r="P370">
        <v>6</v>
      </c>
      <c r="Q370">
        <v>7</v>
      </c>
      <c r="R370">
        <v>319323.94014918001</v>
      </c>
      <c r="S370">
        <v>404555.95993101998</v>
      </c>
      <c r="T370">
        <v>10</v>
      </c>
      <c r="U370">
        <v>0</v>
      </c>
      <c r="V370">
        <v>0</v>
      </c>
      <c r="W370">
        <v>0</v>
      </c>
      <c r="X370">
        <v>4</v>
      </c>
      <c r="Y370">
        <v>6</v>
      </c>
      <c r="Z370">
        <v>30.24</v>
      </c>
    </row>
    <row r="371" spans="1:26" x14ac:dyDescent="0.25">
      <c r="A371">
        <v>366</v>
      </c>
      <c r="B371">
        <v>127</v>
      </c>
      <c r="C371" t="s">
        <v>21</v>
      </c>
      <c r="D371" t="s">
        <v>119</v>
      </c>
      <c r="E371">
        <v>4081612</v>
      </c>
      <c r="F371">
        <v>0.89900000000000002</v>
      </c>
      <c r="G371">
        <v>4081134</v>
      </c>
      <c r="H371" t="s">
        <v>375</v>
      </c>
      <c r="I371" t="s">
        <v>376</v>
      </c>
      <c r="J371" t="s">
        <v>28</v>
      </c>
      <c r="K371" t="s">
        <v>28</v>
      </c>
      <c r="L371">
        <v>3</v>
      </c>
      <c r="M371">
        <v>3</v>
      </c>
      <c r="N371" t="s">
        <v>1006</v>
      </c>
      <c r="O371" t="s">
        <v>28</v>
      </c>
      <c r="P371">
        <v>2</v>
      </c>
      <c r="Q371">
        <v>4</v>
      </c>
      <c r="R371">
        <v>320792.94008788001</v>
      </c>
      <c r="S371">
        <v>398602.80015423999</v>
      </c>
      <c r="T371">
        <v>10</v>
      </c>
      <c r="U371">
        <v>0</v>
      </c>
      <c r="V371">
        <v>0</v>
      </c>
      <c r="W371">
        <v>0</v>
      </c>
      <c r="X371">
        <v>4</v>
      </c>
      <c r="Y371">
        <v>6</v>
      </c>
      <c r="Z371">
        <v>30.24</v>
      </c>
    </row>
    <row r="372" spans="1:26" x14ac:dyDescent="0.25">
      <c r="A372">
        <v>366</v>
      </c>
      <c r="B372">
        <v>104</v>
      </c>
      <c r="C372" t="s">
        <v>26</v>
      </c>
      <c r="D372" t="s">
        <v>34</v>
      </c>
      <c r="E372">
        <v>11000653</v>
      </c>
      <c r="F372">
        <v>0.98499999999999999</v>
      </c>
      <c r="G372">
        <v>11111558</v>
      </c>
      <c r="H372" t="s">
        <v>256</v>
      </c>
      <c r="I372" t="s">
        <v>142</v>
      </c>
      <c r="J372" t="s">
        <v>23</v>
      </c>
      <c r="K372" t="s">
        <v>28</v>
      </c>
      <c r="L372">
        <v>2</v>
      </c>
      <c r="M372">
        <v>3</v>
      </c>
      <c r="N372" t="s">
        <v>1006</v>
      </c>
      <c r="O372" t="s">
        <v>23</v>
      </c>
      <c r="P372">
        <v>3</v>
      </c>
      <c r="Q372">
        <v>4</v>
      </c>
      <c r="R372">
        <v>418530.88998416997</v>
      </c>
      <c r="S372">
        <v>510226.64976366999</v>
      </c>
      <c r="T372">
        <v>10</v>
      </c>
      <c r="U372">
        <v>0</v>
      </c>
      <c r="V372">
        <v>0</v>
      </c>
      <c r="W372">
        <v>0</v>
      </c>
      <c r="X372">
        <v>4</v>
      </c>
      <c r="Y372">
        <v>6</v>
      </c>
      <c r="Z372">
        <v>30.24</v>
      </c>
    </row>
    <row r="373" spans="1:26" x14ac:dyDescent="0.25">
      <c r="A373">
        <v>366</v>
      </c>
      <c r="B373">
        <v>104</v>
      </c>
      <c r="C373" t="s">
        <v>26</v>
      </c>
      <c r="D373" t="s">
        <v>31</v>
      </c>
      <c r="E373">
        <v>11031969</v>
      </c>
      <c r="F373">
        <v>0.55500000000000005</v>
      </c>
      <c r="G373">
        <v>11031488</v>
      </c>
      <c r="H373" t="s">
        <v>70</v>
      </c>
      <c r="I373" t="s">
        <v>336</v>
      </c>
      <c r="J373" t="s">
        <v>28</v>
      </c>
      <c r="K373" t="s">
        <v>28</v>
      </c>
      <c r="L373">
        <v>3</v>
      </c>
      <c r="M373">
        <v>3</v>
      </c>
      <c r="N373" t="s">
        <v>1006</v>
      </c>
      <c r="O373" t="s">
        <v>28</v>
      </c>
      <c r="P373">
        <v>2</v>
      </c>
      <c r="Q373">
        <v>4</v>
      </c>
      <c r="R373">
        <v>432512.82967584999</v>
      </c>
      <c r="S373">
        <v>495433.20015122002</v>
      </c>
      <c r="T373">
        <v>10</v>
      </c>
      <c r="U373">
        <v>0</v>
      </c>
      <c r="V373">
        <v>0</v>
      </c>
      <c r="W373">
        <v>0</v>
      </c>
      <c r="X373">
        <v>4</v>
      </c>
      <c r="Y373">
        <v>6</v>
      </c>
      <c r="Z373">
        <v>30.24</v>
      </c>
    </row>
    <row r="374" spans="1:26" x14ac:dyDescent="0.25">
      <c r="A374">
        <v>372</v>
      </c>
      <c r="B374">
        <v>129</v>
      </c>
      <c r="C374" t="s">
        <v>21</v>
      </c>
      <c r="D374" t="s">
        <v>829</v>
      </c>
      <c r="E374">
        <v>41</v>
      </c>
      <c r="F374">
        <v>5.5720000000000001</v>
      </c>
      <c r="G374">
        <v>4301005</v>
      </c>
      <c r="H374" t="s">
        <v>697</v>
      </c>
      <c r="I374" t="s">
        <v>861</v>
      </c>
      <c r="J374" t="s">
        <v>23</v>
      </c>
      <c r="K374" t="s">
        <v>28</v>
      </c>
      <c r="L374">
        <v>2</v>
      </c>
      <c r="M374">
        <v>3</v>
      </c>
      <c r="N374" t="s">
        <v>1006</v>
      </c>
      <c r="O374" t="s">
        <v>23</v>
      </c>
      <c r="P374">
        <v>3</v>
      </c>
      <c r="Q374">
        <v>4</v>
      </c>
      <c r="R374">
        <v>333719.33007427002</v>
      </c>
      <c r="S374">
        <v>372742.21996700001</v>
      </c>
      <c r="T374">
        <v>5</v>
      </c>
      <c r="U374">
        <v>0</v>
      </c>
      <c r="V374">
        <v>0</v>
      </c>
      <c r="W374">
        <v>1</v>
      </c>
      <c r="X374">
        <v>3</v>
      </c>
      <c r="Y374">
        <v>1</v>
      </c>
      <c r="Z374">
        <v>29.85</v>
      </c>
    </row>
    <row r="375" spans="1:26" x14ac:dyDescent="0.25">
      <c r="A375">
        <v>372</v>
      </c>
      <c r="B375">
        <v>77</v>
      </c>
      <c r="C375" t="s">
        <v>51</v>
      </c>
      <c r="D375" t="s">
        <v>775</v>
      </c>
      <c r="E375">
        <v>3000630</v>
      </c>
      <c r="F375">
        <v>10.54</v>
      </c>
      <c r="G375">
        <v>3111027</v>
      </c>
      <c r="H375" t="s">
        <v>120</v>
      </c>
      <c r="I375" t="s">
        <v>804</v>
      </c>
      <c r="J375" t="s">
        <v>23</v>
      </c>
      <c r="K375" t="s">
        <v>28</v>
      </c>
      <c r="L375">
        <v>2</v>
      </c>
      <c r="M375">
        <v>3</v>
      </c>
      <c r="N375" t="s">
        <v>1006</v>
      </c>
      <c r="O375" t="s">
        <v>23</v>
      </c>
      <c r="P375">
        <v>2</v>
      </c>
      <c r="Q375">
        <v>3</v>
      </c>
      <c r="R375">
        <v>419772.88001636998</v>
      </c>
      <c r="S375">
        <v>426380.71986836003</v>
      </c>
      <c r="T375">
        <v>5</v>
      </c>
      <c r="U375">
        <v>0</v>
      </c>
      <c r="V375">
        <v>0</v>
      </c>
      <c r="W375">
        <v>1</v>
      </c>
      <c r="X375">
        <v>3</v>
      </c>
      <c r="Y375">
        <v>1</v>
      </c>
      <c r="Z375">
        <v>29.85</v>
      </c>
    </row>
    <row r="376" spans="1:26" x14ac:dyDescent="0.25">
      <c r="A376">
        <v>372</v>
      </c>
      <c r="B376">
        <v>129</v>
      </c>
      <c r="C376" t="s">
        <v>21</v>
      </c>
      <c r="D376" t="s">
        <v>119</v>
      </c>
      <c r="E376">
        <v>4000603</v>
      </c>
      <c r="F376">
        <v>1.2330000000000001</v>
      </c>
      <c r="G376">
        <v>4081121</v>
      </c>
      <c r="H376" t="s">
        <v>529</v>
      </c>
      <c r="I376" t="s">
        <v>472</v>
      </c>
      <c r="J376" t="s">
        <v>23</v>
      </c>
      <c r="K376" t="s">
        <v>28</v>
      </c>
      <c r="L376">
        <v>2</v>
      </c>
      <c r="M376">
        <v>3</v>
      </c>
      <c r="N376" t="s">
        <v>1006</v>
      </c>
      <c r="O376" t="s">
        <v>23</v>
      </c>
      <c r="P376">
        <v>2</v>
      </c>
      <c r="Q376">
        <v>4</v>
      </c>
      <c r="R376">
        <v>321433.05042301997</v>
      </c>
      <c r="S376">
        <v>396206.71998190001</v>
      </c>
      <c r="T376">
        <v>5</v>
      </c>
      <c r="U376">
        <v>0</v>
      </c>
      <c r="V376">
        <v>0</v>
      </c>
      <c r="W376">
        <v>1</v>
      </c>
      <c r="X376">
        <v>3</v>
      </c>
      <c r="Y376">
        <v>1</v>
      </c>
      <c r="Z376">
        <v>29.85</v>
      </c>
    </row>
    <row r="377" spans="1:26" x14ac:dyDescent="0.25">
      <c r="A377">
        <v>372</v>
      </c>
      <c r="B377">
        <v>129</v>
      </c>
      <c r="C377" t="s">
        <v>21</v>
      </c>
      <c r="D377" t="s">
        <v>87</v>
      </c>
      <c r="E377">
        <v>4000705</v>
      </c>
      <c r="F377">
        <v>4.7590000000000003</v>
      </c>
      <c r="G377">
        <v>4151564</v>
      </c>
      <c r="H377" t="s">
        <v>123</v>
      </c>
      <c r="I377" t="s">
        <v>869</v>
      </c>
      <c r="J377" t="s">
        <v>23</v>
      </c>
      <c r="K377" t="s">
        <v>28</v>
      </c>
      <c r="L377">
        <v>2</v>
      </c>
      <c r="M377">
        <v>3</v>
      </c>
      <c r="N377" t="s">
        <v>1006</v>
      </c>
      <c r="O377" t="s">
        <v>23</v>
      </c>
      <c r="P377">
        <v>3</v>
      </c>
      <c r="Q377">
        <v>4</v>
      </c>
      <c r="R377">
        <v>348470.23997214</v>
      </c>
      <c r="S377">
        <v>331631.59000431001</v>
      </c>
      <c r="T377">
        <v>5</v>
      </c>
      <c r="U377">
        <v>0</v>
      </c>
      <c r="V377">
        <v>0</v>
      </c>
      <c r="W377">
        <v>1</v>
      </c>
      <c r="X377">
        <v>3</v>
      </c>
      <c r="Y377">
        <v>1</v>
      </c>
      <c r="Z377">
        <v>29.85</v>
      </c>
    </row>
    <row r="378" spans="1:26" x14ac:dyDescent="0.25">
      <c r="A378">
        <v>372</v>
      </c>
      <c r="B378">
        <v>129</v>
      </c>
      <c r="C378" t="s">
        <v>21</v>
      </c>
      <c r="D378" t="s">
        <v>119</v>
      </c>
      <c r="E378">
        <v>4081587</v>
      </c>
      <c r="F378">
        <v>9.1999999999999998E-2</v>
      </c>
      <c r="G378">
        <v>4081681</v>
      </c>
      <c r="H378" t="s">
        <v>139</v>
      </c>
      <c r="I378" t="s">
        <v>800</v>
      </c>
      <c r="J378" t="s">
        <v>28</v>
      </c>
      <c r="K378" t="s">
        <v>28</v>
      </c>
      <c r="L378">
        <v>3</v>
      </c>
      <c r="M378">
        <v>3</v>
      </c>
      <c r="N378" t="s">
        <v>1006</v>
      </c>
      <c r="O378" t="s">
        <v>28</v>
      </c>
      <c r="P378">
        <v>2</v>
      </c>
      <c r="Q378">
        <v>4</v>
      </c>
      <c r="R378">
        <v>316588.51998606999</v>
      </c>
      <c r="S378">
        <v>406563.40009697003</v>
      </c>
      <c r="T378">
        <v>5</v>
      </c>
      <c r="U378">
        <v>0</v>
      </c>
      <c r="V378">
        <v>0</v>
      </c>
      <c r="W378">
        <v>1</v>
      </c>
      <c r="X378">
        <v>3</v>
      </c>
      <c r="Y378">
        <v>1</v>
      </c>
      <c r="Z378">
        <v>29.85</v>
      </c>
    </row>
    <row r="379" spans="1:26" x14ac:dyDescent="0.25">
      <c r="A379">
        <v>372</v>
      </c>
      <c r="B379">
        <v>61</v>
      </c>
      <c r="C379" t="s">
        <v>37</v>
      </c>
      <c r="D379" t="s">
        <v>135</v>
      </c>
      <c r="E379">
        <v>8000663</v>
      </c>
      <c r="F379">
        <v>4.7709999999999999</v>
      </c>
      <c r="G379">
        <v>8221030</v>
      </c>
      <c r="H379" t="s">
        <v>337</v>
      </c>
      <c r="I379" t="s">
        <v>902</v>
      </c>
      <c r="J379" t="s">
        <v>23</v>
      </c>
      <c r="K379" t="s">
        <v>28</v>
      </c>
      <c r="L379">
        <v>2</v>
      </c>
      <c r="M379">
        <v>3</v>
      </c>
      <c r="N379" t="s">
        <v>1006</v>
      </c>
      <c r="O379" t="s">
        <v>23</v>
      </c>
      <c r="P379">
        <v>2</v>
      </c>
      <c r="Q379">
        <v>3</v>
      </c>
      <c r="R379">
        <v>309787.49002631003</v>
      </c>
      <c r="S379">
        <v>364447.89979822998</v>
      </c>
      <c r="T379">
        <v>5</v>
      </c>
      <c r="U379">
        <v>0</v>
      </c>
      <c r="V379">
        <v>0</v>
      </c>
      <c r="W379">
        <v>1</v>
      </c>
      <c r="X379">
        <v>3</v>
      </c>
      <c r="Y379">
        <v>1</v>
      </c>
      <c r="Z379">
        <v>29.85</v>
      </c>
    </row>
    <row r="380" spans="1:26" x14ac:dyDescent="0.25">
      <c r="A380">
        <v>372</v>
      </c>
      <c r="B380">
        <v>108</v>
      </c>
      <c r="C380" t="s">
        <v>26</v>
      </c>
      <c r="D380" t="s">
        <v>34</v>
      </c>
      <c r="E380">
        <v>11000622</v>
      </c>
      <c r="F380">
        <v>2.9809999999999999</v>
      </c>
      <c r="G380">
        <v>11111080</v>
      </c>
      <c r="H380" t="s">
        <v>32</v>
      </c>
      <c r="I380" t="s">
        <v>886</v>
      </c>
      <c r="J380" t="s">
        <v>23</v>
      </c>
      <c r="K380" t="s">
        <v>28</v>
      </c>
      <c r="L380">
        <v>2</v>
      </c>
      <c r="M380">
        <v>3</v>
      </c>
      <c r="N380" t="s">
        <v>1006</v>
      </c>
      <c r="O380" t="s">
        <v>23</v>
      </c>
      <c r="P380">
        <v>2</v>
      </c>
      <c r="Q380">
        <v>3</v>
      </c>
      <c r="R380">
        <v>425011.91983822</v>
      </c>
      <c r="S380">
        <v>507824.31024527998</v>
      </c>
      <c r="T380">
        <v>5</v>
      </c>
      <c r="U380">
        <v>0</v>
      </c>
      <c r="V380">
        <v>0</v>
      </c>
      <c r="W380">
        <v>1</v>
      </c>
      <c r="X380">
        <v>3</v>
      </c>
      <c r="Y380">
        <v>1</v>
      </c>
      <c r="Z380">
        <v>29.85</v>
      </c>
    </row>
    <row r="381" spans="1:26" x14ac:dyDescent="0.25">
      <c r="A381">
        <v>372</v>
      </c>
      <c r="B381">
        <v>108</v>
      </c>
      <c r="C381" t="s">
        <v>26</v>
      </c>
      <c r="D381" t="s">
        <v>34</v>
      </c>
      <c r="E381">
        <v>11111527</v>
      </c>
      <c r="F381">
        <v>0.111</v>
      </c>
      <c r="G381">
        <v>11111575</v>
      </c>
      <c r="H381" t="s">
        <v>686</v>
      </c>
      <c r="I381" t="s">
        <v>904</v>
      </c>
      <c r="J381" t="s">
        <v>23</v>
      </c>
      <c r="K381" t="s">
        <v>28</v>
      </c>
      <c r="L381">
        <v>2</v>
      </c>
      <c r="M381">
        <v>3</v>
      </c>
      <c r="N381" t="s">
        <v>1006</v>
      </c>
      <c r="O381" t="s">
        <v>23</v>
      </c>
      <c r="P381">
        <v>3</v>
      </c>
      <c r="Q381">
        <v>4</v>
      </c>
      <c r="R381">
        <v>419799.77007025998</v>
      </c>
      <c r="S381">
        <v>499787.87003781</v>
      </c>
      <c r="T381">
        <v>5</v>
      </c>
      <c r="U381">
        <v>0</v>
      </c>
      <c r="V381">
        <v>0</v>
      </c>
      <c r="W381">
        <v>1</v>
      </c>
      <c r="X381">
        <v>3</v>
      </c>
      <c r="Y381">
        <v>1</v>
      </c>
      <c r="Z381">
        <v>29.85</v>
      </c>
    </row>
    <row r="382" spans="1:26" x14ac:dyDescent="0.25">
      <c r="A382">
        <v>380</v>
      </c>
      <c r="B382">
        <v>133</v>
      </c>
      <c r="C382" t="s">
        <v>21</v>
      </c>
      <c r="D382" t="s">
        <v>87</v>
      </c>
      <c r="E382">
        <v>534</v>
      </c>
      <c r="F382">
        <v>6.0140000000000002</v>
      </c>
      <c r="G382">
        <v>4151595</v>
      </c>
      <c r="H382" t="s">
        <v>85</v>
      </c>
      <c r="I382" t="s">
        <v>358</v>
      </c>
      <c r="J382" t="s">
        <v>23</v>
      </c>
      <c r="K382" t="s">
        <v>28</v>
      </c>
      <c r="L382">
        <v>2</v>
      </c>
      <c r="M382">
        <v>3</v>
      </c>
      <c r="N382" t="s">
        <v>1006</v>
      </c>
      <c r="O382" t="s">
        <v>23</v>
      </c>
      <c r="P382">
        <v>2</v>
      </c>
      <c r="Q382">
        <v>3</v>
      </c>
      <c r="R382">
        <v>344343.46011811</v>
      </c>
      <c r="S382">
        <v>354001.38981887</v>
      </c>
      <c r="T382">
        <v>10</v>
      </c>
      <c r="U382">
        <v>0</v>
      </c>
      <c r="V382">
        <v>0</v>
      </c>
      <c r="W382">
        <v>1</v>
      </c>
      <c r="X382">
        <v>2</v>
      </c>
      <c r="Y382">
        <v>7</v>
      </c>
      <c r="Z382">
        <v>29.79</v>
      </c>
    </row>
    <row r="383" spans="1:26" x14ac:dyDescent="0.25">
      <c r="A383">
        <v>380</v>
      </c>
      <c r="B383">
        <v>78</v>
      </c>
      <c r="C383" t="s">
        <v>51</v>
      </c>
      <c r="D383" t="s">
        <v>380</v>
      </c>
      <c r="E383">
        <v>543</v>
      </c>
      <c r="F383">
        <v>6.36</v>
      </c>
      <c r="G383">
        <v>3000607</v>
      </c>
      <c r="H383" t="s">
        <v>383</v>
      </c>
      <c r="I383" t="s">
        <v>384</v>
      </c>
      <c r="J383" t="s">
        <v>23</v>
      </c>
      <c r="K383" t="s">
        <v>23</v>
      </c>
      <c r="L383">
        <v>2</v>
      </c>
      <c r="M383">
        <v>2</v>
      </c>
      <c r="N383" t="s">
        <v>1006</v>
      </c>
      <c r="O383" t="s">
        <v>23</v>
      </c>
      <c r="P383">
        <v>2</v>
      </c>
      <c r="Q383">
        <v>4</v>
      </c>
      <c r="R383">
        <v>345973.39011530002</v>
      </c>
      <c r="S383">
        <v>426825.07988749002</v>
      </c>
      <c r="T383">
        <v>10</v>
      </c>
      <c r="U383">
        <v>0</v>
      </c>
      <c r="V383">
        <v>0</v>
      </c>
      <c r="W383">
        <v>1</v>
      </c>
      <c r="X383">
        <v>2</v>
      </c>
      <c r="Y383">
        <v>7</v>
      </c>
      <c r="Z383">
        <v>29.79</v>
      </c>
    </row>
    <row r="384" spans="1:26" x14ac:dyDescent="0.25">
      <c r="A384">
        <v>380</v>
      </c>
      <c r="B384">
        <v>62</v>
      </c>
      <c r="C384" t="s">
        <v>37</v>
      </c>
      <c r="D384" t="s">
        <v>38</v>
      </c>
      <c r="E384">
        <v>8000630</v>
      </c>
      <c r="F384">
        <v>3.1280000000000001</v>
      </c>
      <c r="G384">
        <v>8181211</v>
      </c>
      <c r="H384" t="s">
        <v>53</v>
      </c>
      <c r="I384" t="s">
        <v>372</v>
      </c>
      <c r="J384" t="s">
        <v>23</v>
      </c>
      <c r="K384" t="s">
        <v>28</v>
      </c>
      <c r="L384">
        <v>2</v>
      </c>
      <c r="M384">
        <v>3</v>
      </c>
      <c r="N384" t="s">
        <v>1006</v>
      </c>
      <c r="O384" t="s">
        <v>23</v>
      </c>
      <c r="P384">
        <v>3</v>
      </c>
      <c r="Q384">
        <v>4</v>
      </c>
      <c r="R384">
        <v>326066.97982006997</v>
      </c>
      <c r="S384">
        <v>342500.85027345998</v>
      </c>
      <c r="T384">
        <v>10</v>
      </c>
      <c r="U384">
        <v>0</v>
      </c>
      <c r="V384">
        <v>0</v>
      </c>
      <c r="W384">
        <v>1</v>
      </c>
      <c r="X384">
        <v>2</v>
      </c>
      <c r="Y384">
        <v>7</v>
      </c>
      <c r="Z384">
        <v>29.79</v>
      </c>
    </row>
    <row r="385" spans="1:26" x14ac:dyDescent="0.25">
      <c r="A385">
        <v>380</v>
      </c>
      <c r="B385">
        <v>110</v>
      </c>
      <c r="C385" t="s">
        <v>26</v>
      </c>
      <c r="D385" t="s">
        <v>31</v>
      </c>
      <c r="E385">
        <v>11000620</v>
      </c>
      <c r="F385">
        <v>1.2749999999999999</v>
      </c>
      <c r="G385">
        <v>11031505</v>
      </c>
      <c r="H385" t="s">
        <v>329</v>
      </c>
      <c r="I385" t="s">
        <v>345</v>
      </c>
      <c r="J385" t="s">
        <v>23</v>
      </c>
      <c r="K385" t="s">
        <v>28</v>
      </c>
      <c r="L385">
        <v>2</v>
      </c>
      <c r="M385">
        <v>3</v>
      </c>
      <c r="N385" t="s">
        <v>1006</v>
      </c>
      <c r="O385" t="s">
        <v>23</v>
      </c>
      <c r="P385">
        <v>3</v>
      </c>
      <c r="Q385">
        <v>4</v>
      </c>
      <c r="R385">
        <v>433556.66005771997</v>
      </c>
      <c r="S385">
        <v>496946.63997855003</v>
      </c>
      <c r="T385">
        <v>10</v>
      </c>
      <c r="U385">
        <v>0</v>
      </c>
      <c r="V385">
        <v>0</v>
      </c>
      <c r="W385">
        <v>1</v>
      </c>
      <c r="X385">
        <v>2</v>
      </c>
      <c r="Y385">
        <v>7</v>
      </c>
      <c r="Z385">
        <v>29.79</v>
      </c>
    </row>
    <row r="386" spans="1:26" x14ac:dyDescent="0.25">
      <c r="A386">
        <v>380</v>
      </c>
      <c r="B386">
        <v>110</v>
      </c>
      <c r="C386" t="s">
        <v>26</v>
      </c>
      <c r="D386" t="s">
        <v>365</v>
      </c>
      <c r="E386">
        <v>11091239</v>
      </c>
      <c r="F386">
        <v>1.087</v>
      </c>
      <c r="G386">
        <v>11101246</v>
      </c>
      <c r="H386" t="s">
        <v>363</v>
      </c>
      <c r="I386" t="s">
        <v>364</v>
      </c>
      <c r="J386" t="s">
        <v>28</v>
      </c>
      <c r="K386" t="s">
        <v>28</v>
      </c>
      <c r="L386">
        <v>3</v>
      </c>
      <c r="M386">
        <v>3</v>
      </c>
      <c r="N386" t="s">
        <v>1006</v>
      </c>
      <c r="O386" t="s">
        <v>28</v>
      </c>
      <c r="P386">
        <v>2</v>
      </c>
      <c r="Q386">
        <v>3</v>
      </c>
      <c r="R386">
        <v>449475.79004903999</v>
      </c>
      <c r="S386">
        <v>557625.13011349004</v>
      </c>
      <c r="T386">
        <v>10</v>
      </c>
      <c r="U386">
        <v>0</v>
      </c>
      <c r="V386">
        <v>0</v>
      </c>
      <c r="W386">
        <v>1</v>
      </c>
      <c r="X386">
        <v>2</v>
      </c>
      <c r="Y386">
        <v>7</v>
      </c>
      <c r="Z386">
        <v>29.79</v>
      </c>
    </row>
    <row r="387" spans="1:26" x14ac:dyDescent="0.25">
      <c r="A387">
        <v>385</v>
      </c>
      <c r="B387">
        <v>134</v>
      </c>
      <c r="C387" t="s">
        <v>21</v>
      </c>
      <c r="D387" t="s">
        <v>119</v>
      </c>
      <c r="E387">
        <v>551</v>
      </c>
      <c r="F387">
        <v>34.409999999999997</v>
      </c>
      <c r="G387" t="s">
        <v>959</v>
      </c>
      <c r="H387" t="s">
        <v>285</v>
      </c>
      <c r="I387" t="s">
        <v>843</v>
      </c>
      <c r="J387" t="s">
        <v>23</v>
      </c>
      <c r="K387" t="s">
        <v>28</v>
      </c>
      <c r="L387">
        <v>2</v>
      </c>
      <c r="M387">
        <v>3</v>
      </c>
      <c r="N387" t="s">
        <v>1006</v>
      </c>
      <c r="O387" t="s">
        <v>23</v>
      </c>
      <c r="P387">
        <v>2</v>
      </c>
      <c r="Q387">
        <v>4</v>
      </c>
      <c r="R387">
        <v>318624.03004124999</v>
      </c>
      <c r="S387">
        <v>405574.89025944</v>
      </c>
      <c r="T387">
        <v>5</v>
      </c>
      <c r="U387">
        <v>0</v>
      </c>
      <c r="V387">
        <v>0</v>
      </c>
      <c r="W387">
        <v>2</v>
      </c>
      <c r="X387">
        <v>1</v>
      </c>
      <c r="Y387">
        <v>2</v>
      </c>
      <c r="Z387">
        <v>29.4</v>
      </c>
    </row>
    <row r="388" spans="1:26" x14ac:dyDescent="0.25">
      <c r="A388">
        <v>385</v>
      </c>
      <c r="B388">
        <v>79</v>
      </c>
      <c r="C388" t="s">
        <v>51</v>
      </c>
      <c r="D388" t="s">
        <v>220</v>
      </c>
      <c r="E388">
        <v>3000612</v>
      </c>
      <c r="F388">
        <v>9.9269999999999996</v>
      </c>
      <c r="G388">
        <v>3331060</v>
      </c>
      <c r="H388" t="s">
        <v>218</v>
      </c>
      <c r="I388" t="s">
        <v>812</v>
      </c>
      <c r="J388" t="s">
        <v>23</v>
      </c>
      <c r="K388" t="s">
        <v>28</v>
      </c>
      <c r="L388">
        <v>2</v>
      </c>
      <c r="M388">
        <v>3</v>
      </c>
      <c r="N388" t="s">
        <v>1006</v>
      </c>
      <c r="O388" t="s">
        <v>23</v>
      </c>
      <c r="P388">
        <v>2</v>
      </c>
      <c r="Q388">
        <v>4</v>
      </c>
      <c r="R388">
        <v>413620.98017246003</v>
      </c>
      <c r="S388">
        <v>411696.08976864</v>
      </c>
      <c r="T388">
        <v>5</v>
      </c>
      <c r="U388">
        <v>0</v>
      </c>
      <c r="V388">
        <v>0</v>
      </c>
      <c r="W388">
        <v>2</v>
      </c>
      <c r="X388">
        <v>1</v>
      </c>
      <c r="Y388">
        <v>2</v>
      </c>
      <c r="Z388">
        <v>29.4</v>
      </c>
    </row>
    <row r="389" spans="1:26" x14ac:dyDescent="0.25">
      <c r="A389">
        <v>385</v>
      </c>
      <c r="B389">
        <v>134</v>
      </c>
      <c r="C389" t="s">
        <v>21</v>
      </c>
      <c r="D389" t="s">
        <v>399</v>
      </c>
      <c r="E389">
        <v>4000675</v>
      </c>
      <c r="F389">
        <v>0</v>
      </c>
      <c r="G389">
        <v>4351187</v>
      </c>
      <c r="H389" t="s">
        <v>368</v>
      </c>
      <c r="I389" t="s">
        <v>787</v>
      </c>
      <c r="J389" t="s">
        <v>23</v>
      </c>
      <c r="K389" t="s">
        <v>28</v>
      </c>
      <c r="L389">
        <v>2</v>
      </c>
      <c r="M389">
        <v>3</v>
      </c>
      <c r="N389" t="s">
        <v>1006</v>
      </c>
      <c r="O389" t="s">
        <v>23</v>
      </c>
      <c r="P389">
        <v>2</v>
      </c>
      <c r="Q389">
        <v>3</v>
      </c>
      <c r="R389">
        <v>378736.04979060998</v>
      </c>
      <c r="S389">
        <v>348512.17999192001</v>
      </c>
      <c r="T389">
        <v>5</v>
      </c>
      <c r="U389">
        <v>0</v>
      </c>
      <c r="V389">
        <v>0</v>
      </c>
      <c r="W389">
        <v>2</v>
      </c>
      <c r="X389">
        <v>1</v>
      </c>
      <c r="Y389">
        <v>2</v>
      </c>
      <c r="Z389">
        <v>29.4</v>
      </c>
    </row>
    <row r="390" spans="1:26" x14ac:dyDescent="0.25">
      <c r="A390">
        <v>385</v>
      </c>
      <c r="B390">
        <v>63</v>
      </c>
      <c r="C390" t="s">
        <v>37</v>
      </c>
      <c r="D390" t="s">
        <v>236</v>
      </c>
      <c r="E390">
        <v>8000673</v>
      </c>
      <c r="F390">
        <v>0.97799999999999998</v>
      </c>
      <c r="G390">
        <v>8031005</v>
      </c>
      <c r="H390" t="s">
        <v>410</v>
      </c>
      <c r="I390" t="s">
        <v>867</v>
      </c>
      <c r="J390" t="s">
        <v>23</v>
      </c>
      <c r="K390" t="s">
        <v>28</v>
      </c>
      <c r="L390">
        <v>2</v>
      </c>
      <c r="M390">
        <v>3</v>
      </c>
      <c r="N390" t="s">
        <v>1006</v>
      </c>
      <c r="O390" t="s">
        <v>23</v>
      </c>
      <c r="P390">
        <v>2</v>
      </c>
      <c r="Q390">
        <v>4</v>
      </c>
      <c r="R390">
        <v>287612.25982872001</v>
      </c>
      <c r="S390">
        <v>344700.34016649</v>
      </c>
      <c r="T390">
        <v>5</v>
      </c>
      <c r="U390">
        <v>0</v>
      </c>
      <c r="V390">
        <v>0</v>
      </c>
      <c r="W390">
        <v>2</v>
      </c>
      <c r="X390">
        <v>1</v>
      </c>
      <c r="Y390">
        <v>2</v>
      </c>
      <c r="Z390">
        <v>29.4</v>
      </c>
    </row>
    <row r="391" spans="1:26" x14ac:dyDescent="0.25">
      <c r="A391">
        <v>389</v>
      </c>
      <c r="B391">
        <v>80</v>
      </c>
      <c r="C391" t="s">
        <v>51</v>
      </c>
      <c r="D391" t="s">
        <v>127</v>
      </c>
      <c r="E391">
        <v>3000633</v>
      </c>
      <c r="F391">
        <v>2.093</v>
      </c>
      <c r="G391">
        <v>3000688</v>
      </c>
      <c r="H391" t="s">
        <v>128</v>
      </c>
      <c r="I391" t="s">
        <v>128</v>
      </c>
      <c r="J391" t="s">
        <v>23</v>
      </c>
      <c r="K391" t="s">
        <v>23</v>
      </c>
      <c r="L391">
        <v>2</v>
      </c>
      <c r="M391">
        <v>2</v>
      </c>
      <c r="N391" t="s">
        <v>1006</v>
      </c>
      <c r="O391" t="s">
        <v>23</v>
      </c>
      <c r="P391">
        <v>2</v>
      </c>
      <c r="Q391">
        <v>3</v>
      </c>
      <c r="R391">
        <v>386373.08032343001</v>
      </c>
      <c r="S391">
        <v>441629.61010577</v>
      </c>
      <c r="T391">
        <v>9</v>
      </c>
      <c r="U391">
        <v>0</v>
      </c>
      <c r="V391">
        <v>0</v>
      </c>
      <c r="W391">
        <v>0</v>
      </c>
      <c r="X391">
        <v>4</v>
      </c>
      <c r="Y391">
        <v>5</v>
      </c>
      <c r="Z391">
        <v>29.24</v>
      </c>
    </row>
    <row r="392" spans="1:26" x14ac:dyDescent="0.25">
      <c r="A392">
        <v>389</v>
      </c>
      <c r="B392">
        <v>136</v>
      </c>
      <c r="C392" t="s">
        <v>21</v>
      </c>
      <c r="D392" t="s">
        <v>119</v>
      </c>
      <c r="E392">
        <v>4000609</v>
      </c>
      <c r="F392">
        <v>0.58699999999999997</v>
      </c>
      <c r="G392">
        <v>4081216</v>
      </c>
      <c r="H392" t="s">
        <v>391</v>
      </c>
      <c r="I392" t="s">
        <v>395</v>
      </c>
      <c r="J392" t="s">
        <v>23</v>
      </c>
      <c r="K392" t="s">
        <v>28</v>
      </c>
      <c r="L392">
        <v>2</v>
      </c>
      <c r="M392">
        <v>3</v>
      </c>
      <c r="N392" t="s">
        <v>1006</v>
      </c>
      <c r="O392" t="s">
        <v>23</v>
      </c>
      <c r="P392">
        <v>2</v>
      </c>
      <c r="Q392">
        <v>4</v>
      </c>
      <c r="R392">
        <v>327409.85009234003</v>
      </c>
      <c r="S392">
        <v>406323.10970133002</v>
      </c>
      <c r="T392">
        <v>9</v>
      </c>
      <c r="U392">
        <v>0</v>
      </c>
      <c r="V392">
        <v>0</v>
      </c>
      <c r="W392">
        <v>0</v>
      </c>
      <c r="X392">
        <v>4</v>
      </c>
      <c r="Y392">
        <v>5</v>
      </c>
      <c r="Z392">
        <v>29.24</v>
      </c>
    </row>
    <row r="393" spans="1:26" x14ac:dyDescent="0.25">
      <c r="A393">
        <v>389</v>
      </c>
      <c r="B393">
        <v>112</v>
      </c>
      <c r="C393" t="s">
        <v>26</v>
      </c>
      <c r="D393" t="s">
        <v>34</v>
      </c>
      <c r="E393">
        <v>11000650</v>
      </c>
      <c r="F393">
        <v>0.35599999999999998</v>
      </c>
      <c r="G393">
        <v>11031744</v>
      </c>
      <c r="H393" t="s">
        <v>191</v>
      </c>
      <c r="I393" t="s">
        <v>439</v>
      </c>
      <c r="J393" t="s">
        <v>23</v>
      </c>
      <c r="K393" t="s">
        <v>28</v>
      </c>
      <c r="L393">
        <v>2</v>
      </c>
      <c r="M393">
        <v>3</v>
      </c>
      <c r="N393" t="s">
        <v>1006</v>
      </c>
      <c r="O393" t="s">
        <v>23</v>
      </c>
      <c r="P393">
        <v>3</v>
      </c>
      <c r="Q393">
        <v>4</v>
      </c>
      <c r="R393">
        <v>422007.16986959998</v>
      </c>
      <c r="S393">
        <v>497355.53022611002</v>
      </c>
      <c r="T393">
        <v>9</v>
      </c>
      <c r="U393">
        <v>0</v>
      </c>
      <c r="V393">
        <v>0</v>
      </c>
      <c r="W393">
        <v>0</v>
      </c>
      <c r="X393">
        <v>4</v>
      </c>
      <c r="Y393">
        <v>5</v>
      </c>
      <c r="Z393">
        <v>29.24</v>
      </c>
    </row>
    <row r="394" spans="1:26" x14ac:dyDescent="0.25">
      <c r="A394">
        <v>392</v>
      </c>
      <c r="B394">
        <v>113</v>
      </c>
      <c r="C394" t="s">
        <v>26</v>
      </c>
      <c r="D394" t="s">
        <v>45</v>
      </c>
      <c r="E394">
        <v>64</v>
      </c>
      <c r="F394">
        <v>0</v>
      </c>
      <c r="G394">
        <v>571</v>
      </c>
      <c r="H394" t="s">
        <v>437</v>
      </c>
      <c r="I394" t="s">
        <v>43</v>
      </c>
      <c r="J394" t="s">
        <v>114</v>
      </c>
      <c r="K394" t="s">
        <v>23</v>
      </c>
      <c r="L394">
        <v>1</v>
      </c>
      <c r="M394">
        <v>2</v>
      </c>
      <c r="N394" t="s">
        <v>1006</v>
      </c>
      <c r="O394" t="s">
        <v>114</v>
      </c>
      <c r="P394">
        <v>5</v>
      </c>
      <c r="Q394">
        <v>5</v>
      </c>
      <c r="R394">
        <v>458645.32001858001</v>
      </c>
      <c r="S394">
        <v>540551.00005777006</v>
      </c>
      <c r="T394">
        <v>9</v>
      </c>
      <c r="U394">
        <v>0</v>
      </c>
      <c r="V394">
        <v>0</v>
      </c>
      <c r="W394">
        <v>1</v>
      </c>
      <c r="X394">
        <v>2</v>
      </c>
      <c r="Y394">
        <v>6</v>
      </c>
      <c r="Z394">
        <v>28.79</v>
      </c>
    </row>
    <row r="395" spans="1:26" x14ac:dyDescent="0.25">
      <c r="A395">
        <v>392</v>
      </c>
      <c r="B395">
        <v>137</v>
      </c>
      <c r="C395" t="s">
        <v>21</v>
      </c>
      <c r="D395" t="s">
        <v>425</v>
      </c>
      <c r="E395">
        <v>544</v>
      </c>
      <c r="F395">
        <v>4.8310000000000004</v>
      </c>
      <c r="G395">
        <v>4000727</v>
      </c>
      <c r="H395" t="s">
        <v>46</v>
      </c>
      <c r="I395" t="s">
        <v>424</v>
      </c>
      <c r="J395" t="s">
        <v>23</v>
      </c>
      <c r="K395" t="s">
        <v>23</v>
      </c>
      <c r="L395">
        <v>2</v>
      </c>
      <c r="M395">
        <v>2</v>
      </c>
      <c r="N395" t="s">
        <v>1006</v>
      </c>
      <c r="O395" t="s">
        <v>23</v>
      </c>
      <c r="P395">
        <v>2</v>
      </c>
      <c r="Q395">
        <v>4</v>
      </c>
      <c r="R395">
        <v>341718.92029283999</v>
      </c>
      <c r="S395">
        <v>372241.64977660001</v>
      </c>
      <c r="T395">
        <v>9</v>
      </c>
      <c r="U395">
        <v>0</v>
      </c>
      <c r="V395">
        <v>0</v>
      </c>
      <c r="W395">
        <v>1</v>
      </c>
      <c r="X395">
        <v>2</v>
      </c>
      <c r="Y395">
        <v>6</v>
      </c>
      <c r="Z395">
        <v>28.79</v>
      </c>
    </row>
    <row r="396" spans="1:26" x14ac:dyDescent="0.25">
      <c r="A396">
        <v>392</v>
      </c>
      <c r="B396">
        <v>113</v>
      </c>
      <c r="C396" t="s">
        <v>26</v>
      </c>
      <c r="D396" t="s">
        <v>365</v>
      </c>
      <c r="E396">
        <v>11000629</v>
      </c>
      <c r="F396">
        <v>0.34399999999999997</v>
      </c>
      <c r="G396">
        <v>11101245</v>
      </c>
      <c r="H396" t="s">
        <v>435</v>
      </c>
      <c r="I396" t="s">
        <v>436</v>
      </c>
      <c r="J396" t="s">
        <v>23</v>
      </c>
      <c r="K396" t="s">
        <v>28</v>
      </c>
      <c r="L396">
        <v>2</v>
      </c>
      <c r="M396">
        <v>3</v>
      </c>
      <c r="N396" t="s">
        <v>1006</v>
      </c>
      <c r="O396" t="s">
        <v>23</v>
      </c>
      <c r="P396">
        <v>3</v>
      </c>
      <c r="Q396">
        <v>4</v>
      </c>
      <c r="R396">
        <v>453201.27041896002</v>
      </c>
      <c r="S396">
        <v>551073.66987659002</v>
      </c>
      <c r="T396">
        <v>9</v>
      </c>
      <c r="U396">
        <v>0</v>
      </c>
      <c r="V396">
        <v>0</v>
      </c>
      <c r="W396">
        <v>1</v>
      </c>
      <c r="X396">
        <v>2</v>
      </c>
      <c r="Y396">
        <v>6</v>
      </c>
      <c r="Z396">
        <v>28.79</v>
      </c>
    </row>
    <row r="397" spans="1:26" x14ac:dyDescent="0.25">
      <c r="A397">
        <v>392</v>
      </c>
      <c r="B397">
        <v>113</v>
      </c>
      <c r="C397" t="s">
        <v>26</v>
      </c>
      <c r="D397" t="s">
        <v>34</v>
      </c>
      <c r="E397">
        <v>11031969</v>
      </c>
      <c r="F397">
        <v>3.5470000000000002</v>
      </c>
      <c r="G397">
        <v>11111422</v>
      </c>
      <c r="H397" t="s">
        <v>70</v>
      </c>
      <c r="I397" t="s">
        <v>432</v>
      </c>
      <c r="J397" t="s">
        <v>28</v>
      </c>
      <c r="K397" t="s">
        <v>28</v>
      </c>
      <c r="L397">
        <v>3</v>
      </c>
      <c r="M397">
        <v>3</v>
      </c>
      <c r="N397" t="s">
        <v>1006</v>
      </c>
      <c r="O397" t="s">
        <v>28</v>
      </c>
      <c r="P397">
        <v>2</v>
      </c>
      <c r="Q397">
        <v>3</v>
      </c>
      <c r="R397">
        <v>420915.03015378001</v>
      </c>
      <c r="S397">
        <v>504759.59035193</v>
      </c>
      <c r="T397">
        <v>9</v>
      </c>
      <c r="U397">
        <v>0</v>
      </c>
      <c r="V397">
        <v>0</v>
      </c>
      <c r="W397">
        <v>1</v>
      </c>
      <c r="X397">
        <v>2</v>
      </c>
      <c r="Y397">
        <v>6</v>
      </c>
      <c r="Z397">
        <v>28.79</v>
      </c>
    </row>
    <row r="398" spans="1:26" x14ac:dyDescent="0.25">
      <c r="A398">
        <v>392</v>
      </c>
      <c r="B398">
        <v>113</v>
      </c>
      <c r="C398" t="s">
        <v>26</v>
      </c>
      <c r="D398" t="s">
        <v>34</v>
      </c>
      <c r="E398">
        <v>11112004</v>
      </c>
      <c r="F398">
        <v>0.44600000000000001</v>
      </c>
      <c r="G398">
        <v>11031471</v>
      </c>
      <c r="H398" t="s">
        <v>110</v>
      </c>
      <c r="I398" t="s">
        <v>319</v>
      </c>
      <c r="J398" t="s">
        <v>28</v>
      </c>
      <c r="K398" t="s">
        <v>28</v>
      </c>
      <c r="L398">
        <v>3</v>
      </c>
      <c r="M398">
        <v>3</v>
      </c>
      <c r="N398" t="s">
        <v>1006</v>
      </c>
      <c r="O398" t="s">
        <v>28</v>
      </c>
      <c r="P398">
        <v>2</v>
      </c>
      <c r="Q398">
        <v>4</v>
      </c>
      <c r="R398">
        <v>424527.84013552999</v>
      </c>
      <c r="S398">
        <v>499524.41004267999</v>
      </c>
      <c r="T398">
        <v>9</v>
      </c>
      <c r="U398">
        <v>0</v>
      </c>
      <c r="V398">
        <v>0</v>
      </c>
      <c r="W398">
        <v>1</v>
      </c>
      <c r="X398">
        <v>2</v>
      </c>
      <c r="Y398">
        <v>6</v>
      </c>
      <c r="Z398">
        <v>28.79</v>
      </c>
    </row>
    <row r="399" spans="1:26" x14ac:dyDescent="0.25">
      <c r="A399">
        <v>397</v>
      </c>
      <c r="B399">
        <v>64</v>
      </c>
      <c r="C399" t="s">
        <v>37</v>
      </c>
      <c r="D399" t="s">
        <v>165</v>
      </c>
      <c r="E399">
        <v>8000641</v>
      </c>
      <c r="F399">
        <v>2.52</v>
      </c>
      <c r="G399">
        <v>8000609</v>
      </c>
      <c r="H399" t="s">
        <v>203</v>
      </c>
      <c r="I399" t="s">
        <v>104</v>
      </c>
      <c r="J399" t="s">
        <v>23</v>
      </c>
      <c r="K399" t="s">
        <v>23</v>
      </c>
      <c r="L399">
        <v>2</v>
      </c>
      <c r="M399">
        <v>2</v>
      </c>
      <c r="N399" t="s">
        <v>1006</v>
      </c>
      <c r="O399" t="s">
        <v>23</v>
      </c>
      <c r="P399">
        <v>2</v>
      </c>
      <c r="Q399">
        <v>4</v>
      </c>
      <c r="R399">
        <v>302511.61002744001</v>
      </c>
      <c r="S399">
        <v>313286.25992273999</v>
      </c>
      <c r="T399">
        <v>14</v>
      </c>
      <c r="U399">
        <v>0</v>
      </c>
      <c r="V399">
        <v>0</v>
      </c>
      <c r="W399">
        <v>1</v>
      </c>
      <c r="X399">
        <v>1</v>
      </c>
      <c r="Y399">
        <v>12</v>
      </c>
      <c r="Z399">
        <v>28.73</v>
      </c>
    </row>
    <row r="400" spans="1:26" x14ac:dyDescent="0.25">
      <c r="A400">
        <v>398</v>
      </c>
      <c r="B400">
        <v>81</v>
      </c>
      <c r="C400" t="s">
        <v>51</v>
      </c>
      <c r="D400" t="s">
        <v>122</v>
      </c>
      <c r="E400">
        <v>541</v>
      </c>
      <c r="F400">
        <v>20.53</v>
      </c>
      <c r="G400">
        <v>3000637</v>
      </c>
      <c r="H400" t="s">
        <v>125</v>
      </c>
      <c r="I400" t="s">
        <v>120</v>
      </c>
      <c r="J400" t="s">
        <v>23</v>
      </c>
      <c r="K400" t="s">
        <v>23</v>
      </c>
      <c r="L400">
        <v>2</v>
      </c>
      <c r="M400">
        <v>2</v>
      </c>
      <c r="N400" t="s">
        <v>1006</v>
      </c>
      <c r="O400" t="s">
        <v>23</v>
      </c>
      <c r="P400">
        <v>2</v>
      </c>
      <c r="Q400">
        <v>3</v>
      </c>
      <c r="R400">
        <v>402025.81973301998</v>
      </c>
      <c r="S400">
        <v>436755.42011126003</v>
      </c>
      <c r="T400">
        <v>8</v>
      </c>
      <c r="U400">
        <v>0</v>
      </c>
      <c r="V400">
        <v>0</v>
      </c>
      <c r="W400">
        <v>0</v>
      </c>
      <c r="X400">
        <v>4</v>
      </c>
      <c r="Y400">
        <v>4</v>
      </c>
      <c r="Z400">
        <v>28.24</v>
      </c>
    </row>
    <row r="401" spans="1:26" x14ac:dyDescent="0.25">
      <c r="A401">
        <v>398</v>
      </c>
      <c r="B401">
        <v>117</v>
      </c>
      <c r="C401" t="s">
        <v>26</v>
      </c>
      <c r="D401" t="s">
        <v>84</v>
      </c>
      <c r="E401">
        <v>11000622</v>
      </c>
      <c r="F401">
        <v>4.96</v>
      </c>
      <c r="G401">
        <v>11000627</v>
      </c>
      <c r="H401" t="s">
        <v>100</v>
      </c>
      <c r="I401" t="s">
        <v>245</v>
      </c>
      <c r="J401" t="s">
        <v>23</v>
      </c>
      <c r="K401" t="s">
        <v>23</v>
      </c>
      <c r="L401">
        <v>2</v>
      </c>
      <c r="M401">
        <v>2</v>
      </c>
      <c r="N401" t="s">
        <v>1006</v>
      </c>
      <c r="O401" t="s">
        <v>23</v>
      </c>
      <c r="P401">
        <v>2</v>
      </c>
      <c r="Q401">
        <v>4</v>
      </c>
      <c r="R401">
        <v>417973.18026464997</v>
      </c>
      <c r="S401">
        <v>514824.32988594001</v>
      </c>
      <c r="T401">
        <v>8</v>
      </c>
      <c r="U401">
        <v>0</v>
      </c>
      <c r="V401">
        <v>0</v>
      </c>
      <c r="W401">
        <v>0</v>
      </c>
      <c r="X401">
        <v>4</v>
      </c>
      <c r="Y401">
        <v>4</v>
      </c>
      <c r="Z401">
        <v>28.24</v>
      </c>
    </row>
    <row r="402" spans="1:26" x14ac:dyDescent="0.25">
      <c r="A402">
        <v>400</v>
      </c>
      <c r="B402">
        <v>65</v>
      </c>
      <c r="C402" t="s">
        <v>37</v>
      </c>
      <c r="D402" t="s">
        <v>38</v>
      </c>
      <c r="E402">
        <v>534</v>
      </c>
      <c r="F402">
        <v>3.4220000000000002</v>
      </c>
      <c r="G402">
        <v>8000603</v>
      </c>
      <c r="H402" t="s">
        <v>415</v>
      </c>
      <c r="I402" t="s">
        <v>479</v>
      </c>
      <c r="J402" t="s">
        <v>23</v>
      </c>
      <c r="K402" t="s">
        <v>23</v>
      </c>
      <c r="L402">
        <v>2</v>
      </c>
      <c r="M402">
        <v>2</v>
      </c>
      <c r="N402" t="s">
        <v>1006</v>
      </c>
      <c r="O402" t="s">
        <v>23</v>
      </c>
      <c r="P402">
        <v>2</v>
      </c>
      <c r="Q402">
        <v>3</v>
      </c>
      <c r="R402">
        <v>330931.76999906002</v>
      </c>
      <c r="S402">
        <v>353373.84999875998</v>
      </c>
      <c r="T402">
        <v>8</v>
      </c>
      <c r="U402">
        <v>0</v>
      </c>
      <c r="V402">
        <v>0</v>
      </c>
      <c r="W402">
        <v>1</v>
      </c>
      <c r="X402">
        <v>2</v>
      </c>
      <c r="Y402">
        <v>5</v>
      </c>
      <c r="Z402">
        <v>27.79</v>
      </c>
    </row>
    <row r="403" spans="1:26" x14ac:dyDescent="0.25">
      <c r="A403">
        <v>400</v>
      </c>
      <c r="B403">
        <v>118</v>
      </c>
      <c r="C403" t="s">
        <v>26</v>
      </c>
      <c r="D403" t="s">
        <v>31</v>
      </c>
      <c r="E403">
        <v>535</v>
      </c>
      <c r="F403">
        <v>1.9</v>
      </c>
      <c r="G403">
        <v>11031976</v>
      </c>
      <c r="H403" t="s">
        <v>33</v>
      </c>
      <c r="I403" t="s">
        <v>29</v>
      </c>
      <c r="J403" t="s">
        <v>23</v>
      </c>
      <c r="K403" t="s">
        <v>28</v>
      </c>
      <c r="L403">
        <v>2</v>
      </c>
      <c r="M403">
        <v>3</v>
      </c>
      <c r="N403" t="s">
        <v>1006</v>
      </c>
      <c r="O403" t="s">
        <v>23</v>
      </c>
      <c r="P403">
        <v>2</v>
      </c>
      <c r="Q403">
        <v>4</v>
      </c>
      <c r="R403">
        <v>433242.7400771</v>
      </c>
      <c r="S403">
        <v>515309.64988404</v>
      </c>
      <c r="T403">
        <v>8</v>
      </c>
      <c r="U403">
        <v>0</v>
      </c>
      <c r="V403">
        <v>0</v>
      </c>
      <c r="W403">
        <v>1</v>
      </c>
      <c r="X403">
        <v>2</v>
      </c>
      <c r="Y403">
        <v>5</v>
      </c>
      <c r="Z403">
        <v>27.79</v>
      </c>
    </row>
    <row r="404" spans="1:26" x14ac:dyDescent="0.25">
      <c r="A404">
        <v>400</v>
      </c>
      <c r="B404">
        <v>138</v>
      </c>
      <c r="C404" t="s">
        <v>21</v>
      </c>
      <c r="D404" t="s">
        <v>367</v>
      </c>
      <c r="E404">
        <v>561</v>
      </c>
      <c r="F404">
        <v>39.549999999999997</v>
      </c>
      <c r="G404">
        <v>4000685</v>
      </c>
      <c r="H404" t="s">
        <v>91</v>
      </c>
      <c r="I404" t="s">
        <v>438</v>
      </c>
      <c r="J404" t="s">
        <v>23</v>
      </c>
      <c r="K404" t="s">
        <v>23</v>
      </c>
      <c r="L404">
        <v>2</v>
      </c>
      <c r="M404">
        <v>2</v>
      </c>
      <c r="N404" t="s">
        <v>1006</v>
      </c>
      <c r="O404" t="s">
        <v>23</v>
      </c>
      <c r="P404">
        <v>2</v>
      </c>
      <c r="Q404">
        <v>4</v>
      </c>
      <c r="R404">
        <v>363355.15964456002</v>
      </c>
      <c r="S404">
        <v>366132.49002927</v>
      </c>
      <c r="T404">
        <v>8</v>
      </c>
      <c r="U404">
        <v>0</v>
      </c>
      <c r="V404">
        <v>0</v>
      </c>
      <c r="W404">
        <v>1</v>
      </c>
      <c r="X404">
        <v>2</v>
      </c>
      <c r="Y404">
        <v>5</v>
      </c>
      <c r="Z404">
        <v>27.79</v>
      </c>
    </row>
    <row r="405" spans="1:26" x14ac:dyDescent="0.25">
      <c r="A405">
        <v>400</v>
      </c>
      <c r="B405">
        <v>82</v>
      </c>
      <c r="C405" t="s">
        <v>51</v>
      </c>
      <c r="D405" t="s">
        <v>409</v>
      </c>
      <c r="E405">
        <v>3000608</v>
      </c>
      <c r="F405">
        <v>0.41</v>
      </c>
      <c r="G405">
        <v>3000611</v>
      </c>
      <c r="H405" t="s">
        <v>210</v>
      </c>
      <c r="I405" t="s">
        <v>205</v>
      </c>
      <c r="J405" t="s">
        <v>23</v>
      </c>
      <c r="K405" t="s">
        <v>23</v>
      </c>
      <c r="L405">
        <v>2</v>
      </c>
      <c r="M405">
        <v>2</v>
      </c>
      <c r="N405" t="s">
        <v>1006</v>
      </c>
      <c r="O405" t="s">
        <v>23</v>
      </c>
      <c r="P405">
        <v>2</v>
      </c>
      <c r="Q405">
        <v>4</v>
      </c>
      <c r="R405">
        <v>359834.22005490999</v>
      </c>
      <c r="S405">
        <v>406826.99008128</v>
      </c>
      <c r="T405">
        <v>8</v>
      </c>
      <c r="U405">
        <v>0</v>
      </c>
      <c r="V405">
        <v>0</v>
      </c>
      <c r="W405">
        <v>1</v>
      </c>
      <c r="X405">
        <v>2</v>
      </c>
      <c r="Y405">
        <v>5</v>
      </c>
      <c r="Z405">
        <v>27.79</v>
      </c>
    </row>
    <row r="406" spans="1:26" x14ac:dyDescent="0.25">
      <c r="A406">
        <v>400</v>
      </c>
      <c r="B406">
        <v>82</v>
      </c>
      <c r="C406" t="s">
        <v>51</v>
      </c>
      <c r="D406" t="s">
        <v>65</v>
      </c>
      <c r="E406">
        <v>3000630</v>
      </c>
      <c r="F406">
        <v>1.78</v>
      </c>
      <c r="G406">
        <v>3000634</v>
      </c>
      <c r="H406" t="s">
        <v>63</v>
      </c>
      <c r="I406" t="s">
        <v>75</v>
      </c>
      <c r="J406" t="s">
        <v>23</v>
      </c>
      <c r="K406" t="s">
        <v>23</v>
      </c>
      <c r="L406">
        <v>2</v>
      </c>
      <c r="M406">
        <v>2</v>
      </c>
      <c r="N406" t="s">
        <v>1006</v>
      </c>
      <c r="O406" t="s">
        <v>23</v>
      </c>
      <c r="P406">
        <v>3</v>
      </c>
      <c r="Q406">
        <v>4</v>
      </c>
      <c r="R406">
        <v>380145.18992829998</v>
      </c>
      <c r="S406">
        <v>441234.80014789</v>
      </c>
      <c r="T406">
        <v>8</v>
      </c>
      <c r="U406">
        <v>0</v>
      </c>
      <c r="V406">
        <v>0</v>
      </c>
      <c r="W406">
        <v>1</v>
      </c>
      <c r="X406">
        <v>2</v>
      </c>
      <c r="Y406">
        <v>5</v>
      </c>
      <c r="Z406">
        <v>27.79</v>
      </c>
    </row>
    <row r="407" spans="1:26" x14ac:dyDescent="0.25">
      <c r="A407">
        <v>400</v>
      </c>
      <c r="B407">
        <v>138</v>
      </c>
      <c r="C407" t="s">
        <v>21</v>
      </c>
      <c r="D407" t="s">
        <v>90</v>
      </c>
      <c r="E407">
        <v>4000689</v>
      </c>
      <c r="F407">
        <v>2.7749999999999999</v>
      </c>
      <c r="G407">
        <v>4151001</v>
      </c>
      <c r="H407" t="s">
        <v>178</v>
      </c>
      <c r="I407" t="s">
        <v>328</v>
      </c>
      <c r="J407" t="s">
        <v>23</v>
      </c>
      <c r="K407" t="s">
        <v>28</v>
      </c>
      <c r="L407">
        <v>2</v>
      </c>
      <c r="M407">
        <v>3</v>
      </c>
      <c r="N407" t="s">
        <v>1006</v>
      </c>
      <c r="O407" t="s">
        <v>23</v>
      </c>
      <c r="P407">
        <v>2</v>
      </c>
      <c r="Q407">
        <v>3</v>
      </c>
      <c r="R407">
        <v>356870.24998060003</v>
      </c>
      <c r="S407">
        <v>336470.99990408</v>
      </c>
      <c r="T407">
        <v>8</v>
      </c>
      <c r="U407">
        <v>0</v>
      </c>
      <c r="V407">
        <v>0</v>
      </c>
      <c r="W407">
        <v>1</v>
      </c>
      <c r="X407">
        <v>2</v>
      </c>
      <c r="Y407">
        <v>5</v>
      </c>
      <c r="Z407">
        <v>27.79</v>
      </c>
    </row>
    <row r="408" spans="1:26" x14ac:dyDescent="0.25">
      <c r="A408">
        <v>400</v>
      </c>
      <c r="B408">
        <v>118</v>
      </c>
      <c r="C408" t="s">
        <v>26</v>
      </c>
      <c r="D408" t="s">
        <v>34</v>
      </c>
      <c r="E408">
        <v>11000622</v>
      </c>
      <c r="F408">
        <v>3.2519999999999998</v>
      </c>
      <c r="G408">
        <v>11111053</v>
      </c>
      <c r="H408" t="s">
        <v>32</v>
      </c>
      <c r="I408" t="s">
        <v>482</v>
      </c>
      <c r="J408" t="s">
        <v>23</v>
      </c>
      <c r="K408" t="s">
        <v>28</v>
      </c>
      <c r="L408">
        <v>2</v>
      </c>
      <c r="M408">
        <v>3</v>
      </c>
      <c r="N408" t="s">
        <v>1006</v>
      </c>
      <c r="O408" t="s">
        <v>23</v>
      </c>
      <c r="P408">
        <v>2</v>
      </c>
      <c r="Q408">
        <v>3</v>
      </c>
      <c r="R408">
        <v>424181.59992183</v>
      </c>
      <c r="S408">
        <v>508962.94981114002</v>
      </c>
      <c r="T408">
        <v>8</v>
      </c>
      <c r="U408">
        <v>0</v>
      </c>
      <c r="V408">
        <v>0</v>
      </c>
      <c r="W408">
        <v>1</v>
      </c>
      <c r="X408">
        <v>2</v>
      </c>
      <c r="Y408">
        <v>5</v>
      </c>
      <c r="Z408">
        <v>27.79</v>
      </c>
    </row>
    <row r="409" spans="1:26" x14ac:dyDescent="0.25">
      <c r="A409">
        <v>407</v>
      </c>
      <c r="B409">
        <v>84</v>
      </c>
      <c r="C409" t="s">
        <v>51</v>
      </c>
      <c r="D409" t="s">
        <v>127</v>
      </c>
      <c r="E409">
        <v>541</v>
      </c>
      <c r="F409">
        <v>22.152000000000001</v>
      </c>
      <c r="G409" t="s">
        <v>950</v>
      </c>
      <c r="H409" t="s">
        <v>125</v>
      </c>
      <c r="I409" t="s">
        <v>82</v>
      </c>
      <c r="J409" t="s">
        <v>23</v>
      </c>
      <c r="K409" t="s">
        <v>82</v>
      </c>
      <c r="L409">
        <v>2</v>
      </c>
      <c r="M409">
        <v>13</v>
      </c>
      <c r="N409" t="s">
        <v>1006</v>
      </c>
      <c r="O409" t="s">
        <v>23</v>
      </c>
      <c r="P409">
        <v>2</v>
      </c>
      <c r="Q409">
        <v>3</v>
      </c>
      <c r="R409">
        <v>396848.12012050999</v>
      </c>
      <c r="S409">
        <v>443545.33966699999</v>
      </c>
      <c r="T409">
        <v>7</v>
      </c>
      <c r="U409">
        <v>0</v>
      </c>
      <c r="V409">
        <v>0</v>
      </c>
      <c r="W409">
        <v>0</v>
      </c>
      <c r="X409">
        <v>4</v>
      </c>
      <c r="Y409">
        <v>3</v>
      </c>
      <c r="Z409">
        <v>27.24</v>
      </c>
    </row>
    <row r="410" spans="1:26" x14ac:dyDescent="0.25">
      <c r="A410">
        <v>407</v>
      </c>
      <c r="B410">
        <v>84</v>
      </c>
      <c r="C410" t="s">
        <v>51</v>
      </c>
      <c r="D410" t="s">
        <v>557</v>
      </c>
      <c r="E410">
        <v>543</v>
      </c>
      <c r="F410">
        <v>13.34</v>
      </c>
      <c r="G410">
        <v>3000626</v>
      </c>
      <c r="H410" t="s">
        <v>555</v>
      </c>
      <c r="I410" t="s">
        <v>556</v>
      </c>
      <c r="J410" t="s">
        <v>23</v>
      </c>
      <c r="K410" t="s">
        <v>23</v>
      </c>
      <c r="L410">
        <v>2</v>
      </c>
      <c r="M410">
        <v>2</v>
      </c>
      <c r="N410" t="s">
        <v>1006</v>
      </c>
      <c r="O410" t="s">
        <v>23</v>
      </c>
      <c r="P410">
        <v>3</v>
      </c>
      <c r="Q410">
        <v>4</v>
      </c>
      <c r="R410">
        <v>374181.73034448002</v>
      </c>
      <c r="S410">
        <v>448669.77999215998</v>
      </c>
      <c r="T410">
        <v>7</v>
      </c>
      <c r="U410">
        <v>0</v>
      </c>
      <c r="V410">
        <v>0</v>
      </c>
      <c r="W410">
        <v>0</v>
      </c>
      <c r="X410">
        <v>4</v>
      </c>
      <c r="Y410">
        <v>3</v>
      </c>
      <c r="Z410">
        <v>27.24</v>
      </c>
    </row>
    <row r="411" spans="1:26" x14ac:dyDescent="0.25">
      <c r="A411">
        <v>407</v>
      </c>
      <c r="B411">
        <v>140</v>
      </c>
      <c r="C411" t="s">
        <v>21</v>
      </c>
      <c r="D411" t="s">
        <v>48</v>
      </c>
      <c r="E411">
        <v>544</v>
      </c>
      <c r="F411">
        <v>9.1820000000000004</v>
      </c>
      <c r="G411">
        <v>4000675</v>
      </c>
      <c r="H411" t="s">
        <v>46</v>
      </c>
      <c r="I411" t="s">
        <v>368</v>
      </c>
      <c r="J411" t="s">
        <v>23</v>
      </c>
      <c r="K411" t="s">
        <v>23</v>
      </c>
      <c r="L411">
        <v>2</v>
      </c>
      <c r="M411">
        <v>2</v>
      </c>
      <c r="N411" t="s">
        <v>1006</v>
      </c>
      <c r="O411" t="s">
        <v>23</v>
      </c>
      <c r="P411">
        <v>2</v>
      </c>
      <c r="Q411">
        <v>4</v>
      </c>
      <c r="R411">
        <v>364075.59983746998</v>
      </c>
      <c r="S411">
        <v>376312.68025156</v>
      </c>
      <c r="T411">
        <v>7</v>
      </c>
      <c r="U411">
        <v>0</v>
      </c>
      <c r="V411">
        <v>0</v>
      </c>
      <c r="W411">
        <v>0</v>
      </c>
      <c r="X411">
        <v>4</v>
      </c>
      <c r="Y411">
        <v>3</v>
      </c>
      <c r="Z411">
        <v>27.24</v>
      </c>
    </row>
    <row r="412" spans="1:26" x14ac:dyDescent="0.25">
      <c r="A412">
        <v>407</v>
      </c>
      <c r="B412">
        <v>84</v>
      </c>
      <c r="C412" t="s">
        <v>51</v>
      </c>
      <c r="D412" t="s">
        <v>52</v>
      </c>
      <c r="E412">
        <v>3000667</v>
      </c>
      <c r="F412">
        <v>0.65800000000000003</v>
      </c>
      <c r="G412">
        <v>3291383</v>
      </c>
      <c r="H412" t="s">
        <v>285</v>
      </c>
      <c r="I412" t="s">
        <v>564</v>
      </c>
      <c r="J412" t="s">
        <v>23</v>
      </c>
      <c r="K412" t="s">
        <v>28</v>
      </c>
      <c r="L412">
        <v>2</v>
      </c>
      <c r="M412">
        <v>3</v>
      </c>
      <c r="N412" t="s">
        <v>1006</v>
      </c>
      <c r="O412" t="s">
        <v>23</v>
      </c>
      <c r="P412">
        <v>2</v>
      </c>
      <c r="Q412">
        <v>3</v>
      </c>
      <c r="R412">
        <v>470869.77016567998</v>
      </c>
      <c r="S412">
        <v>416531.08996903</v>
      </c>
      <c r="T412">
        <v>7</v>
      </c>
      <c r="U412">
        <v>0</v>
      </c>
      <c r="V412">
        <v>0</v>
      </c>
      <c r="W412">
        <v>0</v>
      </c>
      <c r="X412">
        <v>4</v>
      </c>
      <c r="Y412">
        <v>3</v>
      </c>
      <c r="Z412">
        <v>27.24</v>
      </c>
    </row>
    <row r="413" spans="1:26" x14ac:dyDescent="0.25">
      <c r="A413">
        <v>407</v>
      </c>
      <c r="B413">
        <v>140</v>
      </c>
      <c r="C413" t="s">
        <v>21</v>
      </c>
      <c r="D413" t="s">
        <v>22</v>
      </c>
      <c r="E413">
        <v>4000673</v>
      </c>
      <c r="F413">
        <v>6.415</v>
      </c>
      <c r="G413">
        <v>4341355</v>
      </c>
      <c r="H413" t="s">
        <v>47</v>
      </c>
      <c r="I413" t="s">
        <v>618</v>
      </c>
      <c r="J413" t="s">
        <v>23</v>
      </c>
      <c r="K413" t="s">
        <v>28</v>
      </c>
      <c r="L413">
        <v>2</v>
      </c>
      <c r="M413">
        <v>3</v>
      </c>
      <c r="N413" t="s">
        <v>1006</v>
      </c>
      <c r="O413" t="s">
        <v>23</v>
      </c>
      <c r="P413">
        <v>2</v>
      </c>
      <c r="Q413">
        <v>3</v>
      </c>
      <c r="R413">
        <v>356164.75033797999</v>
      </c>
      <c r="S413">
        <v>371395.37962654</v>
      </c>
      <c r="T413">
        <v>7</v>
      </c>
      <c r="U413">
        <v>0</v>
      </c>
      <c r="V413">
        <v>0</v>
      </c>
      <c r="W413">
        <v>0</v>
      </c>
      <c r="X413">
        <v>4</v>
      </c>
      <c r="Y413">
        <v>3</v>
      </c>
      <c r="Z413">
        <v>27.24</v>
      </c>
    </row>
    <row r="414" spans="1:26" x14ac:dyDescent="0.25">
      <c r="A414">
        <v>407</v>
      </c>
      <c r="B414">
        <v>140</v>
      </c>
      <c r="C414" t="s">
        <v>21</v>
      </c>
      <c r="D414" t="s">
        <v>119</v>
      </c>
      <c r="E414">
        <v>4081604</v>
      </c>
      <c r="F414">
        <v>0.95399999999999996</v>
      </c>
      <c r="G414">
        <v>4081607</v>
      </c>
      <c r="H414" t="s">
        <v>547</v>
      </c>
      <c r="I414" t="s">
        <v>224</v>
      </c>
      <c r="J414" t="s">
        <v>28</v>
      </c>
      <c r="K414" t="s">
        <v>28</v>
      </c>
      <c r="L414">
        <v>3</v>
      </c>
      <c r="M414">
        <v>3</v>
      </c>
      <c r="N414" t="s">
        <v>1006</v>
      </c>
      <c r="O414" t="s">
        <v>28</v>
      </c>
      <c r="P414">
        <v>2</v>
      </c>
      <c r="Q414">
        <v>4</v>
      </c>
      <c r="R414">
        <v>317664.0197914</v>
      </c>
      <c r="S414">
        <v>400810.70997758</v>
      </c>
      <c r="T414">
        <v>7</v>
      </c>
      <c r="U414">
        <v>0</v>
      </c>
      <c r="V414">
        <v>0</v>
      </c>
      <c r="W414">
        <v>0</v>
      </c>
      <c r="X414">
        <v>4</v>
      </c>
      <c r="Y414">
        <v>3</v>
      </c>
      <c r="Z414">
        <v>27.24</v>
      </c>
    </row>
    <row r="415" spans="1:26" x14ac:dyDescent="0.25">
      <c r="A415">
        <v>407</v>
      </c>
      <c r="B415">
        <v>120</v>
      </c>
      <c r="C415" t="s">
        <v>26</v>
      </c>
      <c r="D415" t="s">
        <v>31</v>
      </c>
      <c r="E415">
        <v>11031969</v>
      </c>
      <c r="F415">
        <v>1.786</v>
      </c>
      <c r="G415">
        <v>11031999</v>
      </c>
      <c r="H415" t="s">
        <v>70</v>
      </c>
      <c r="I415" t="s">
        <v>162</v>
      </c>
      <c r="J415" t="s">
        <v>28</v>
      </c>
      <c r="K415" t="s">
        <v>28</v>
      </c>
      <c r="L415">
        <v>3</v>
      </c>
      <c r="M415">
        <v>3</v>
      </c>
      <c r="N415" t="s">
        <v>1006</v>
      </c>
      <c r="O415" t="s">
        <v>28</v>
      </c>
      <c r="P415">
        <v>2</v>
      </c>
      <c r="Q415">
        <v>4</v>
      </c>
      <c r="R415">
        <v>426824.30022868002</v>
      </c>
      <c r="S415">
        <v>498584.29029650998</v>
      </c>
      <c r="T415">
        <v>7</v>
      </c>
      <c r="U415">
        <v>0</v>
      </c>
      <c r="V415">
        <v>0</v>
      </c>
      <c r="W415">
        <v>0</v>
      </c>
      <c r="X415">
        <v>4</v>
      </c>
      <c r="Y415">
        <v>3</v>
      </c>
      <c r="Z415">
        <v>27.24</v>
      </c>
    </row>
    <row r="416" spans="1:26" x14ac:dyDescent="0.25">
      <c r="A416">
        <v>407</v>
      </c>
      <c r="B416">
        <v>140</v>
      </c>
      <c r="C416" t="s">
        <v>21</v>
      </c>
      <c r="D416" t="s">
        <v>193</v>
      </c>
      <c r="E416">
        <v>40006123</v>
      </c>
      <c r="F416">
        <v>2.0249999999999999</v>
      </c>
      <c r="G416">
        <v>4081311</v>
      </c>
      <c r="H416" t="s">
        <v>320</v>
      </c>
      <c r="I416" t="s">
        <v>580</v>
      </c>
      <c r="J416" t="s">
        <v>23</v>
      </c>
      <c r="K416" t="s">
        <v>28</v>
      </c>
      <c r="L416">
        <v>2</v>
      </c>
      <c r="M416">
        <v>3</v>
      </c>
      <c r="N416" t="s">
        <v>1006</v>
      </c>
      <c r="O416" t="s">
        <v>23</v>
      </c>
      <c r="P416">
        <v>2</v>
      </c>
      <c r="Q416">
        <v>4</v>
      </c>
      <c r="R416">
        <v>333428.38017486001</v>
      </c>
      <c r="S416">
        <v>411118.31032449001</v>
      </c>
      <c r="T416">
        <v>7</v>
      </c>
      <c r="U416">
        <v>0</v>
      </c>
      <c r="V416">
        <v>0</v>
      </c>
      <c r="W416">
        <v>0</v>
      </c>
      <c r="X416">
        <v>4</v>
      </c>
      <c r="Y416">
        <v>3</v>
      </c>
      <c r="Z416">
        <v>27.24</v>
      </c>
    </row>
    <row r="417" spans="1:26" x14ac:dyDescent="0.25">
      <c r="A417">
        <v>415</v>
      </c>
      <c r="B417">
        <v>66</v>
      </c>
      <c r="C417" t="s">
        <v>37</v>
      </c>
      <c r="D417" t="s">
        <v>38</v>
      </c>
      <c r="E417">
        <v>8000705</v>
      </c>
      <c r="F417">
        <v>0.39300000000000002</v>
      </c>
      <c r="G417">
        <v>8181067</v>
      </c>
      <c r="H417" t="s">
        <v>253</v>
      </c>
      <c r="I417" t="s">
        <v>254</v>
      </c>
      <c r="J417" t="s">
        <v>23</v>
      </c>
      <c r="K417" t="s">
        <v>28</v>
      </c>
      <c r="L417">
        <v>2</v>
      </c>
      <c r="M417">
        <v>3</v>
      </c>
      <c r="N417" t="s">
        <v>1006</v>
      </c>
      <c r="O417" t="s">
        <v>23</v>
      </c>
      <c r="P417">
        <v>2</v>
      </c>
      <c r="Q417">
        <v>4</v>
      </c>
      <c r="R417">
        <v>336124.01026160002</v>
      </c>
      <c r="S417">
        <v>343594.03983545001</v>
      </c>
      <c r="T417">
        <v>12</v>
      </c>
      <c r="U417">
        <v>0</v>
      </c>
      <c r="V417">
        <v>0</v>
      </c>
      <c r="W417">
        <v>0</v>
      </c>
      <c r="X417">
        <v>3</v>
      </c>
      <c r="Y417">
        <v>9</v>
      </c>
      <c r="Z417">
        <v>27.18</v>
      </c>
    </row>
    <row r="418" spans="1:26" x14ac:dyDescent="0.25">
      <c r="A418">
        <v>415</v>
      </c>
      <c r="B418">
        <v>87</v>
      </c>
      <c r="C418" t="s">
        <v>51</v>
      </c>
      <c r="D418" t="s">
        <v>127</v>
      </c>
      <c r="E418" t="s">
        <v>943</v>
      </c>
      <c r="F418">
        <v>0</v>
      </c>
      <c r="G418">
        <v>3061049</v>
      </c>
      <c r="H418" t="s">
        <v>291</v>
      </c>
      <c r="I418" t="s">
        <v>126</v>
      </c>
      <c r="J418" t="s">
        <v>28</v>
      </c>
      <c r="K418" t="s">
        <v>28</v>
      </c>
      <c r="L418">
        <v>3</v>
      </c>
      <c r="M418">
        <v>3</v>
      </c>
      <c r="N418" t="s">
        <v>1006</v>
      </c>
      <c r="O418" t="s">
        <v>28</v>
      </c>
      <c r="P418">
        <v>3</v>
      </c>
      <c r="Q418">
        <v>4</v>
      </c>
      <c r="R418">
        <v>397606.36989020999</v>
      </c>
      <c r="S418">
        <v>443095.51016963</v>
      </c>
      <c r="T418">
        <v>12</v>
      </c>
      <c r="U418">
        <v>0</v>
      </c>
      <c r="V418">
        <v>0</v>
      </c>
      <c r="W418">
        <v>0</v>
      </c>
      <c r="X418">
        <v>3</v>
      </c>
      <c r="Y418">
        <v>9</v>
      </c>
      <c r="Z418">
        <v>27.18</v>
      </c>
    </row>
    <row r="419" spans="1:26" x14ac:dyDescent="0.25">
      <c r="A419">
        <v>417</v>
      </c>
      <c r="B419">
        <v>121</v>
      </c>
      <c r="C419" t="s">
        <v>26</v>
      </c>
      <c r="D419" t="s">
        <v>34</v>
      </c>
      <c r="E419">
        <v>206</v>
      </c>
      <c r="F419">
        <v>44.439</v>
      </c>
      <c r="G419">
        <v>11000622</v>
      </c>
      <c r="H419" t="s">
        <v>156</v>
      </c>
      <c r="I419" t="s">
        <v>32</v>
      </c>
      <c r="J419" t="s">
        <v>28</v>
      </c>
      <c r="K419" t="s">
        <v>23</v>
      </c>
      <c r="L419">
        <v>3</v>
      </c>
      <c r="M419">
        <v>2</v>
      </c>
      <c r="N419" t="s">
        <v>1007</v>
      </c>
      <c r="O419" t="s">
        <v>23</v>
      </c>
      <c r="P419">
        <v>2</v>
      </c>
      <c r="Q419">
        <v>4</v>
      </c>
      <c r="R419">
        <v>422291.66997371003</v>
      </c>
      <c r="S419">
        <v>512049.57007408002</v>
      </c>
      <c r="T419">
        <v>17</v>
      </c>
      <c r="U419">
        <v>0</v>
      </c>
      <c r="V419">
        <v>0</v>
      </c>
      <c r="W419">
        <v>0</v>
      </c>
      <c r="X419">
        <v>2</v>
      </c>
      <c r="Y419">
        <v>15</v>
      </c>
      <c r="Z419">
        <v>27.119999999999997</v>
      </c>
    </row>
    <row r="420" spans="1:26" x14ac:dyDescent="0.25">
      <c r="A420">
        <v>418</v>
      </c>
      <c r="B420">
        <v>122</v>
      </c>
      <c r="C420" t="s">
        <v>26</v>
      </c>
      <c r="D420" t="s">
        <v>34</v>
      </c>
      <c r="E420">
        <v>33</v>
      </c>
      <c r="F420">
        <v>1.123</v>
      </c>
      <c r="G420">
        <v>11111096</v>
      </c>
      <c r="H420" t="s">
        <v>107</v>
      </c>
      <c r="I420" t="s">
        <v>612</v>
      </c>
      <c r="J420" t="s">
        <v>28</v>
      </c>
      <c r="K420" t="s">
        <v>28</v>
      </c>
      <c r="L420">
        <v>3</v>
      </c>
      <c r="M420">
        <v>3</v>
      </c>
      <c r="N420" t="s">
        <v>1006</v>
      </c>
      <c r="O420" t="s">
        <v>28</v>
      </c>
      <c r="P420">
        <v>2</v>
      </c>
      <c r="Q420">
        <v>4</v>
      </c>
      <c r="R420">
        <v>425397.76011088002</v>
      </c>
      <c r="S420">
        <v>506259.04964872001</v>
      </c>
      <c r="T420">
        <v>7</v>
      </c>
      <c r="U420">
        <v>0</v>
      </c>
      <c r="V420">
        <v>0</v>
      </c>
      <c r="W420">
        <v>1</v>
      </c>
      <c r="X420">
        <v>2</v>
      </c>
      <c r="Y420">
        <v>4</v>
      </c>
      <c r="Z420">
        <v>26.79</v>
      </c>
    </row>
    <row r="421" spans="1:26" x14ac:dyDescent="0.25">
      <c r="A421">
        <v>418</v>
      </c>
      <c r="B421">
        <v>88</v>
      </c>
      <c r="C421" t="s">
        <v>51</v>
      </c>
      <c r="D421" t="s">
        <v>172</v>
      </c>
      <c r="E421">
        <v>537</v>
      </c>
      <c r="F421">
        <v>10.201000000000001</v>
      </c>
      <c r="G421">
        <v>3000603</v>
      </c>
      <c r="H421" t="s">
        <v>314</v>
      </c>
      <c r="I421" t="s">
        <v>635</v>
      </c>
      <c r="J421" t="s">
        <v>28</v>
      </c>
      <c r="K421" t="s">
        <v>23</v>
      </c>
      <c r="L421">
        <v>3</v>
      </c>
      <c r="M421">
        <v>2</v>
      </c>
      <c r="N421" t="s">
        <v>1007</v>
      </c>
      <c r="O421" t="s">
        <v>23</v>
      </c>
      <c r="P421">
        <v>2</v>
      </c>
      <c r="Q421">
        <v>3</v>
      </c>
      <c r="R421">
        <v>368194.81008908001</v>
      </c>
      <c r="S421">
        <v>412670.42992194003</v>
      </c>
      <c r="T421">
        <v>7</v>
      </c>
      <c r="U421">
        <v>0</v>
      </c>
      <c r="V421">
        <v>0</v>
      </c>
      <c r="W421">
        <v>1</v>
      </c>
      <c r="X421">
        <v>2</v>
      </c>
      <c r="Y421">
        <v>4</v>
      </c>
      <c r="Z421">
        <v>26.79</v>
      </c>
    </row>
    <row r="422" spans="1:26" x14ac:dyDescent="0.25">
      <c r="A422">
        <v>418</v>
      </c>
      <c r="B422">
        <v>144</v>
      </c>
      <c r="C422" t="s">
        <v>21</v>
      </c>
      <c r="D422" t="s">
        <v>48</v>
      </c>
      <c r="E422">
        <v>561</v>
      </c>
      <c r="F422">
        <v>44.226999999999997</v>
      </c>
      <c r="G422">
        <v>4091122</v>
      </c>
      <c r="H422" t="s">
        <v>91</v>
      </c>
      <c r="I422" t="s">
        <v>549</v>
      </c>
      <c r="J422" t="s">
        <v>23</v>
      </c>
      <c r="K422" t="s">
        <v>28</v>
      </c>
      <c r="L422">
        <v>2</v>
      </c>
      <c r="M422">
        <v>3</v>
      </c>
      <c r="N422" t="s">
        <v>1006</v>
      </c>
      <c r="O422" t="s">
        <v>23</v>
      </c>
      <c r="P422">
        <v>3</v>
      </c>
      <c r="Q422">
        <v>4</v>
      </c>
      <c r="R422">
        <v>347264.45991565997</v>
      </c>
      <c r="S422">
        <v>384276.33990636998</v>
      </c>
      <c r="T422">
        <v>7</v>
      </c>
      <c r="U422">
        <v>0</v>
      </c>
      <c r="V422">
        <v>0</v>
      </c>
      <c r="W422">
        <v>1</v>
      </c>
      <c r="X422">
        <v>2</v>
      </c>
      <c r="Y422">
        <v>4</v>
      </c>
      <c r="Z422">
        <v>26.79</v>
      </c>
    </row>
    <row r="423" spans="1:26" x14ac:dyDescent="0.25">
      <c r="A423">
        <v>418</v>
      </c>
      <c r="B423">
        <v>144</v>
      </c>
      <c r="C423" t="s">
        <v>21</v>
      </c>
      <c r="D423" t="s">
        <v>87</v>
      </c>
      <c r="E423">
        <v>4000705</v>
      </c>
      <c r="F423">
        <v>5.1459999999999999</v>
      </c>
      <c r="G423">
        <v>4151779</v>
      </c>
      <c r="H423" t="s">
        <v>123</v>
      </c>
      <c r="I423" t="s">
        <v>644</v>
      </c>
      <c r="J423" t="s">
        <v>23</v>
      </c>
      <c r="K423" t="s">
        <v>28</v>
      </c>
      <c r="L423">
        <v>2</v>
      </c>
      <c r="M423">
        <v>3</v>
      </c>
      <c r="N423" t="s">
        <v>1006</v>
      </c>
      <c r="O423" t="s">
        <v>23</v>
      </c>
      <c r="P423">
        <v>2</v>
      </c>
      <c r="Q423">
        <v>3</v>
      </c>
      <c r="R423">
        <v>346892.12988045998</v>
      </c>
      <c r="S423">
        <v>332919.00024220999</v>
      </c>
      <c r="T423">
        <v>7</v>
      </c>
      <c r="U423">
        <v>0</v>
      </c>
      <c r="V423">
        <v>0</v>
      </c>
      <c r="W423">
        <v>1</v>
      </c>
      <c r="X423">
        <v>2</v>
      </c>
      <c r="Y423">
        <v>4</v>
      </c>
      <c r="Z423">
        <v>26.79</v>
      </c>
    </row>
    <row r="424" spans="1:26" x14ac:dyDescent="0.25">
      <c r="A424">
        <v>418</v>
      </c>
      <c r="B424">
        <v>122</v>
      </c>
      <c r="C424" t="s">
        <v>26</v>
      </c>
      <c r="D424" t="s">
        <v>31</v>
      </c>
      <c r="E424">
        <v>11031969</v>
      </c>
      <c r="F424">
        <v>1.161</v>
      </c>
      <c r="G424">
        <v>11031983</v>
      </c>
      <c r="H424" t="s">
        <v>70</v>
      </c>
      <c r="I424" t="s">
        <v>628</v>
      </c>
      <c r="J424" t="s">
        <v>28</v>
      </c>
      <c r="K424" t="s">
        <v>28</v>
      </c>
      <c r="L424">
        <v>3</v>
      </c>
      <c r="M424">
        <v>3</v>
      </c>
      <c r="N424" t="s">
        <v>1006</v>
      </c>
      <c r="O424" t="s">
        <v>28</v>
      </c>
      <c r="P424">
        <v>2</v>
      </c>
      <c r="Q424">
        <v>4</v>
      </c>
      <c r="R424">
        <v>429713.71999731002</v>
      </c>
      <c r="S424">
        <v>496988.66966915003</v>
      </c>
      <c r="T424">
        <v>7</v>
      </c>
      <c r="U424">
        <v>0</v>
      </c>
      <c r="V424">
        <v>0</v>
      </c>
      <c r="W424">
        <v>1</v>
      </c>
      <c r="X424">
        <v>2</v>
      </c>
      <c r="Y424">
        <v>4</v>
      </c>
      <c r="Z424">
        <v>26.79</v>
      </c>
    </row>
    <row r="425" spans="1:26" x14ac:dyDescent="0.25">
      <c r="A425">
        <v>418</v>
      </c>
      <c r="B425">
        <v>122</v>
      </c>
      <c r="C425" t="s">
        <v>26</v>
      </c>
      <c r="D425" t="s">
        <v>34</v>
      </c>
      <c r="E425">
        <v>11031969</v>
      </c>
      <c r="F425">
        <v>3.3210000000000002</v>
      </c>
      <c r="G425">
        <v>11111145</v>
      </c>
      <c r="H425" t="s">
        <v>70</v>
      </c>
      <c r="I425" t="s">
        <v>631</v>
      </c>
      <c r="J425" t="s">
        <v>28</v>
      </c>
      <c r="K425" t="s">
        <v>28</v>
      </c>
      <c r="L425">
        <v>3</v>
      </c>
      <c r="M425">
        <v>3</v>
      </c>
      <c r="N425" t="s">
        <v>1006</v>
      </c>
      <c r="O425" t="s">
        <v>28</v>
      </c>
      <c r="P425">
        <v>2</v>
      </c>
      <c r="Q425">
        <v>4</v>
      </c>
      <c r="R425">
        <v>421086.66985230998</v>
      </c>
      <c r="S425">
        <v>503576.78987754002</v>
      </c>
      <c r="T425">
        <v>7</v>
      </c>
      <c r="U425">
        <v>0</v>
      </c>
      <c r="V425">
        <v>0</v>
      </c>
      <c r="W425">
        <v>1</v>
      </c>
      <c r="X425">
        <v>2</v>
      </c>
      <c r="Y425">
        <v>4</v>
      </c>
      <c r="Z425">
        <v>26.79</v>
      </c>
    </row>
    <row r="426" spans="1:26" x14ac:dyDescent="0.25">
      <c r="A426">
        <v>418</v>
      </c>
      <c r="B426">
        <v>122</v>
      </c>
      <c r="C426" t="s">
        <v>26</v>
      </c>
      <c r="D426" t="s">
        <v>34</v>
      </c>
      <c r="E426">
        <v>11111153</v>
      </c>
      <c r="F426">
        <v>0.39500000000000002</v>
      </c>
      <c r="G426">
        <v>11111466</v>
      </c>
      <c r="H426" t="s">
        <v>108</v>
      </c>
      <c r="I426" t="s">
        <v>633</v>
      </c>
      <c r="J426" t="s">
        <v>28</v>
      </c>
      <c r="K426" t="s">
        <v>28</v>
      </c>
      <c r="L426">
        <v>3</v>
      </c>
      <c r="M426">
        <v>3</v>
      </c>
      <c r="N426" t="s">
        <v>1006</v>
      </c>
      <c r="O426" t="s">
        <v>28</v>
      </c>
      <c r="P426">
        <v>2</v>
      </c>
      <c r="Q426">
        <v>4</v>
      </c>
      <c r="R426">
        <v>423825.09013113001</v>
      </c>
      <c r="S426">
        <v>501714.93975137</v>
      </c>
      <c r="T426">
        <v>7</v>
      </c>
      <c r="U426">
        <v>0</v>
      </c>
      <c r="V426">
        <v>0</v>
      </c>
      <c r="W426">
        <v>1</v>
      </c>
      <c r="X426">
        <v>2</v>
      </c>
      <c r="Y426">
        <v>4</v>
      </c>
      <c r="Z426">
        <v>26.79</v>
      </c>
    </row>
    <row r="427" spans="1:26" x14ac:dyDescent="0.25">
      <c r="A427">
        <v>418</v>
      </c>
      <c r="B427">
        <v>122</v>
      </c>
      <c r="C427" t="s">
        <v>26</v>
      </c>
      <c r="D427" t="s">
        <v>45</v>
      </c>
      <c r="E427">
        <v>11131420</v>
      </c>
      <c r="F427">
        <v>0</v>
      </c>
      <c r="G427">
        <v>11131421</v>
      </c>
      <c r="H427" t="s">
        <v>604</v>
      </c>
      <c r="I427" t="s">
        <v>468</v>
      </c>
      <c r="J427" t="s">
        <v>28</v>
      </c>
      <c r="K427" t="s">
        <v>28</v>
      </c>
      <c r="L427">
        <v>3</v>
      </c>
      <c r="M427">
        <v>3</v>
      </c>
      <c r="N427" t="s">
        <v>1006</v>
      </c>
      <c r="O427" t="s">
        <v>28</v>
      </c>
      <c r="P427">
        <v>4</v>
      </c>
      <c r="Q427">
        <v>4</v>
      </c>
      <c r="R427">
        <v>453875.43014557002</v>
      </c>
      <c r="S427">
        <v>528051.64007134002</v>
      </c>
      <c r="T427">
        <v>7</v>
      </c>
      <c r="U427">
        <v>0</v>
      </c>
      <c r="V427">
        <v>0</v>
      </c>
      <c r="W427">
        <v>1</v>
      </c>
      <c r="X427">
        <v>2</v>
      </c>
      <c r="Y427">
        <v>4</v>
      </c>
      <c r="Z427">
        <v>26.79</v>
      </c>
    </row>
    <row r="428" spans="1:26" x14ac:dyDescent="0.25">
      <c r="A428">
        <v>418</v>
      </c>
      <c r="B428">
        <v>122</v>
      </c>
      <c r="C428" t="s">
        <v>26</v>
      </c>
      <c r="D428" t="s">
        <v>45</v>
      </c>
      <c r="E428">
        <v>11131424</v>
      </c>
      <c r="F428">
        <v>1.5569999999999999</v>
      </c>
      <c r="G428">
        <v>11131144</v>
      </c>
      <c r="H428" t="s">
        <v>632</v>
      </c>
      <c r="I428" t="s">
        <v>629</v>
      </c>
      <c r="J428" t="s">
        <v>28</v>
      </c>
      <c r="K428" t="s">
        <v>28</v>
      </c>
      <c r="L428">
        <v>3</v>
      </c>
      <c r="M428">
        <v>3</v>
      </c>
      <c r="N428" t="s">
        <v>1006</v>
      </c>
      <c r="O428" t="s">
        <v>28</v>
      </c>
      <c r="P428">
        <v>3</v>
      </c>
      <c r="Q428">
        <v>4</v>
      </c>
      <c r="R428">
        <v>451261.91996691999</v>
      </c>
      <c r="S428">
        <v>544708.68019663997</v>
      </c>
      <c r="T428">
        <v>7</v>
      </c>
      <c r="U428">
        <v>0</v>
      </c>
      <c r="V428">
        <v>0</v>
      </c>
      <c r="W428">
        <v>1</v>
      </c>
      <c r="X428">
        <v>2</v>
      </c>
      <c r="Y428">
        <v>4</v>
      </c>
      <c r="Z428">
        <v>26.79</v>
      </c>
    </row>
    <row r="429" spans="1:26" x14ac:dyDescent="0.25">
      <c r="A429">
        <v>427</v>
      </c>
      <c r="B429">
        <v>128</v>
      </c>
      <c r="C429" t="s">
        <v>26</v>
      </c>
      <c r="D429" t="s">
        <v>34</v>
      </c>
      <c r="E429">
        <v>11000635</v>
      </c>
      <c r="F429">
        <v>0.58699999999999997</v>
      </c>
      <c r="G429">
        <v>11111141</v>
      </c>
      <c r="H429" t="s">
        <v>33</v>
      </c>
      <c r="I429" t="s">
        <v>252</v>
      </c>
      <c r="J429" t="s">
        <v>23</v>
      </c>
      <c r="K429" t="s">
        <v>28</v>
      </c>
      <c r="L429">
        <v>2</v>
      </c>
      <c r="M429">
        <v>3</v>
      </c>
      <c r="N429" t="s">
        <v>1006</v>
      </c>
      <c r="O429" t="s">
        <v>23</v>
      </c>
      <c r="P429">
        <v>2</v>
      </c>
      <c r="Q429">
        <v>3</v>
      </c>
      <c r="R429">
        <v>423646.67976699001</v>
      </c>
      <c r="S429">
        <v>506534.65996129002</v>
      </c>
      <c r="T429">
        <v>12</v>
      </c>
      <c r="U429">
        <v>0</v>
      </c>
      <c r="V429">
        <v>0</v>
      </c>
      <c r="W429">
        <v>1</v>
      </c>
      <c r="X429">
        <v>1</v>
      </c>
      <c r="Y429">
        <v>10</v>
      </c>
      <c r="Z429">
        <v>26.73</v>
      </c>
    </row>
    <row r="430" spans="1:26" x14ac:dyDescent="0.25">
      <c r="A430">
        <v>428</v>
      </c>
      <c r="B430">
        <v>89</v>
      </c>
      <c r="C430" t="s">
        <v>51</v>
      </c>
      <c r="D430" t="s">
        <v>172</v>
      </c>
      <c r="E430">
        <v>537</v>
      </c>
      <c r="F430">
        <v>9.74</v>
      </c>
      <c r="G430">
        <v>3000607</v>
      </c>
      <c r="H430" t="s">
        <v>595</v>
      </c>
      <c r="I430" t="s">
        <v>147</v>
      </c>
      <c r="J430" t="s">
        <v>28</v>
      </c>
      <c r="K430" t="s">
        <v>23</v>
      </c>
      <c r="L430">
        <v>3</v>
      </c>
      <c r="M430">
        <v>2</v>
      </c>
      <c r="N430" t="s">
        <v>1007</v>
      </c>
      <c r="O430" t="s">
        <v>23</v>
      </c>
      <c r="P430">
        <v>2</v>
      </c>
      <c r="Q430">
        <v>4</v>
      </c>
      <c r="R430">
        <v>366038.78970035003</v>
      </c>
      <c r="S430">
        <v>411577.20969806</v>
      </c>
      <c r="T430">
        <v>7</v>
      </c>
      <c r="U430">
        <v>0</v>
      </c>
      <c r="V430">
        <v>0</v>
      </c>
      <c r="W430">
        <v>2</v>
      </c>
      <c r="X430">
        <v>0</v>
      </c>
      <c r="Y430">
        <v>5</v>
      </c>
      <c r="Z430">
        <v>26.34</v>
      </c>
    </row>
    <row r="431" spans="1:26" x14ac:dyDescent="0.25">
      <c r="A431">
        <v>428</v>
      </c>
      <c r="B431">
        <v>146</v>
      </c>
      <c r="C431" t="s">
        <v>21</v>
      </c>
      <c r="D431" t="s">
        <v>48</v>
      </c>
      <c r="E431">
        <v>561</v>
      </c>
      <c r="F431">
        <v>42.765999999999998</v>
      </c>
      <c r="G431">
        <v>4091990</v>
      </c>
      <c r="H431" t="s">
        <v>91</v>
      </c>
      <c r="I431" t="s">
        <v>609</v>
      </c>
      <c r="J431" t="s">
        <v>23</v>
      </c>
      <c r="K431" t="s">
        <v>28</v>
      </c>
      <c r="L431">
        <v>2</v>
      </c>
      <c r="M431">
        <v>3</v>
      </c>
      <c r="N431" t="s">
        <v>1006</v>
      </c>
      <c r="O431" t="s">
        <v>23</v>
      </c>
      <c r="P431">
        <v>2</v>
      </c>
      <c r="Q431">
        <v>3</v>
      </c>
      <c r="R431">
        <v>352052.01017899998</v>
      </c>
      <c r="S431">
        <v>378233.96998117003</v>
      </c>
      <c r="T431">
        <v>7</v>
      </c>
      <c r="U431">
        <v>0</v>
      </c>
      <c r="V431">
        <v>0</v>
      </c>
      <c r="W431">
        <v>2</v>
      </c>
      <c r="X431">
        <v>0</v>
      </c>
      <c r="Y431">
        <v>5</v>
      </c>
      <c r="Z431">
        <v>26.34</v>
      </c>
    </row>
    <row r="432" spans="1:26" x14ac:dyDescent="0.25">
      <c r="A432">
        <v>428</v>
      </c>
      <c r="B432">
        <v>89</v>
      </c>
      <c r="C432" t="s">
        <v>51</v>
      </c>
      <c r="D432" t="s">
        <v>220</v>
      </c>
      <c r="E432">
        <v>3000612</v>
      </c>
      <c r="F432">
        <v>4.9349999999999996</v>
      </c>
      <c r="G432">
        <v>3241031</v>
      </c>
      <c r="H432" t="s">
        <v>562</v>
      </c>
      <c r="I432" t="s">
        <v>294</v>
      </c>
      <c r="J432" t="s">
        <v>23</v>
      </c>
      <c r="K432" t="s">
        <v>28</v>
      </c>
      <c r="L432">
        <v>2</v>
      </c>
      <c r="M432">
        <v>3</v>
      </c>
      <c r="N432" t="s">
        <v>1006</v>
      </c>
      <c r="O432" t="s">
        <v>23</v>
      </c>
      <c r="P432">
        <v>2</v>
      </c>
      <c r="Q432">
        <v>4</v>
      </c>
      <c r="R432">
        <v>393371.85016779997</v>
      </c>
      <c r="S432">
        <v>401907.07023906999</v>
      </c>
      <c r="T432">
        <v>7</v>
      </c>
      <c r="U432">
        <v>0</v>
      </c>
      <c r="V432">
        <v>0</v>
      </c>
      <c r="W432">
        <v>2</v>
      </c>
      <c r="X432">
        <v>0</v>
      </c>
      <c r="Y432">
        <v>5</v>
      </c>
      <c r="Z432">
        <v>26.34</v>
      </c>
    </row>
    <row r="433" spans="1:26" x14ac:dyDescent="0.25">
      <c r="A433">
        <v>431</v>
      </c>
      <c r="B433">
        <v>129</v>
      </c>
      <c r="C433" t="s">
        <v>26</v>
      </c>
      <c r="D433" t="s">
        <v>31</v>
      </c>
      <c r="E433">
        <v>533</v>
      </c>
      <c r="F433">
        <v>5.9139999999999997</v>
      </c>
      <c r="G433">
        <v>11031978</v>
      </c>
      <c r="H433" t="s">
        <v>153</v>
      </c>
      <c r="I433" t="s">
        <v>185</v>
      </c>
      <c r="J433" t="s">
        <v>23</v>
      </c>
      <c r="K433" t="s">
        <v>28</v>
      </c>
      <c r="L433">
        <v>2</v>
      </c>
      <c r="M433">
        <v>3</v>
      </c>
      <c r="N433" t="s">
        <v>1006</v>
      </c>
      <c r="O433" t="s">
        <v>23</v>
      </c>
      <c r="P433">
        <v>2</v>
      </c>
      <c r="Q433">
        <v>3</v>
      </c>
      <c r="R433">
        <v>444033.16989853</v>
      </c>
      <c r="S433">
        <v>522770.54982972</v>
      </c>
      <c r="T433">
        <v>6</v>
      </c>
      <c r="U433">
        <v>0</v>
      </c>
      <c r="V433">
        <v>0</v>
      </c>
      <c r="W433">
        <v>0</v>
      </c>
      <c r="X433">
        <v>4</v>
      </c>
      <c r="Y433">
        <v>2</v>
      </c>
      <c r="Z433">
        <v>26.24</v>
      </c>
    </row>
    <row r="434" spans="1:26" x14ac:dyDescent="0.25">
      <c r="A434">
        <v>431</v>
      </c>
      <c r="B434">
        <v>91</v>
      </c>
      <c r="C434" t="s">
        <v>51</v>
      </c>
      <c r="D434" t="s">
        <v>148</v>
      </c>
      <c r="E434">
        <v>537</v>
      </c>
      <c r="F434">
        <v>12.972</v>
      </c>
      <c r="G434">
        <v>3000686</v>
      </c>
      <c r="H434" t="s">
        <v>773</v>
      </c>
      <c r="I434" t="s">
        <v>370</v>
      </c>
      <c r="J434" t="s">
        <v>23</v>
      </c>
      <c r="K434" t="s">
        <v>23</v>
      </c>
      <c r="L434">
        <v>2</v>
      </c>
      <c r="M434">
        <v>2</v>
      </c>
      <c r="N434" t="s">
        <v>1006</v>
      </c>
      <c r="O434" t="s">
        <v>23</v>
      </c>
      <c r="P434">
        <v>2</v>
      </c>
      <c r="Q434">
        <v>4</v>
      </c>
      <c r="R434">
        <v>381704.41013068001</v>
      </c>
      <c r="S434">
        <v>416478.34027381998</v>
      </c>
      <c r="T434">
        <v>6</v>
      </c>
      <c r="U434">
        <v>0</v>
      </c>
      <c r="V434">
        <v>0</v>
      </c>
      <c r="W434">
        <v>0</v>
      </c>
      <c r="X434">
        <v>4</v>
      </c>
      <c r="Y434">
        <v>2</v>
      </c>
      <c r="Z434">
        <v>26.24</v>
      </c>
    </row>
    <row r="435" spans="1:26" x14ac:dyDescent="0.25">
      <c r="A435">
        <v>431</v>
      </c>
      <c r="B435">
        <v>67</v>
      </c>
      <c r="C435" t="s">
        <v>37</v>
      </c>
      <c r="D435" t="s">
        <v>57</v>
      </c>
      <c r="E435">
        <v>538</v>
      </c>
      <c r="F435">
        <v>18.942</v>
      </c>
      <c r="G435">
        <v>8051054</v>
      </c>
      <c r="H435" t="s">
        <v>56</v>
      </c>
      <c r="I435" t="s">
        <v>481</v>
      </c>
      <c r="J435" t="s">
        <v>23</v>
      </c>
      <c r="K435" t="s">
        <v>28</v>
      </c>
      <c r="L435">
        <v>2</v>
      </c>
      <c r="M435">
        <v>3</v>
      </c>
      <c r="N435" t="s">
        <v>1006</v>
      </c>
      <c r="O435" t="s">
        <v>23</v>
      </c>
      <c r="P435">
        <v>2</v>
      </c>
      <c r="Q435">
        <v>4</v>
      </c>
      <c r="R435">
        <v>346406.53997127002</v>
      </c>
      <c r="S435">
        <v>286857.18998313003</v>
      </c>
      <c r="T435">
        <v>6</v>
      </c>
      <c r="U435">
        <v>0</v>
      </c>
      <c r="V435">
        <v>0</v>
      </c>
      <c r="W435">
        <v>0</v>
      </c>
      <c r="X435">
        <v>4</v>
      </c>
      <c r="Y435">
        <v>2</v>
      </c>
      <c r="Z435">
        <v>26.24</v>
      </c>
    </row>
    <row r="436" spans="1:26" x14ac:dyDescent="0.25">
      <c r="A436">
        <v>431</v>
      </c>
      <c r="B436">
        <v>147</v>
      </c>
      <c r="C436" t="s">
        <v>21</v>
      </c>
      <c r="D436" t="s">
        <v>272</v>
      </c>
      <c r="E436">
        <v>561</v>
      </c>
      <c r="F436">
        <v>46.829000000000001</v>
      </c>
      <c r="G436">
        <v>4161152</v>
      </c>
      <c r="H436" t="s">
        <v>270</v>
      </c>
      <c r="I436" t="s">
        <v>139</v>
      </c>
      <c r="J436" t="s">
        <v>23</v>
      </c>
      <c r="K436" t="s">
        <v>28</v>
      </c>
      <c r="L436">
        <v>2</v>
      </c>
      <c r="M436">
        <v>3</v>
      </c>
      <c r="N436" t="s">
        <v>1006</v>
      </c>
      <c r="O436" t="s">
        <v>23</v>
      </c>
      <c r="P436">
        <v>2</v>
      </c>
      <c r="Q436">
        <v>3</v>
      </c>
      <c r="R436">
        <v>337158.43996423</v>
      </c>
      <c r="S436">
        <v>393227.15034240001</v>
      </c>
      <c r="T436">
        <v>6</v>
      </c>
      <c r="U436">
        <v>0</v>
      </c>
      <c r="V436">
        <v>0</v>
      </c>
      <c r="W436">
        <v>0</v>
      </c>
      <c r="X436">
        <v>4</v>
      </c>
      <c r="Y436">
        <v>2</v>
      </c>
      <c r="Z436">
        <v>26.24</v>
      </c>
    </row>
    <row r="437" spans="1:26" x14ac:dyDescent="0.25">
      <c r="A437">
        <v>431</v>
      </c>
      <c r="B437">
        <v>91</v>
      </c>
      <c r="C437" t="s">
        <v>51</v>
      </c>
      <c r="D437" t="s">
        <v>172</v>
      </c>
      <c r="E437">
        <v>3000603</v>
      </c>
      <c r="F437">
        <v>5.0190000000000001</v>
      </c>
      <c r="G437">
        <v>3221141</v>
      </c>
      <c r="H437" t="s">
        <v>635</v>
      </c>
      <c r="I437" t="s">
        <v>768</v>
      </c>
      <c r="J437" t="s">
        <v>23</v>
      </c>
      <c r="K437" t="s">
        <v>28</v>
      </c>
      <c r="L437">
        <v>2</v>
      </c>
      <c r="M437">
        <v>3</v>
      </c>
      <c r="N437" t="s">
        <v>1006</v>
      </c>
      <c r="O437" t="s">
        <v>23</v>
      </c>
      <c r="P437">
        <v>2</v>
      </c>
      <c r="Q437">
        <v>4</v>
      </c>
      <c r="R437">
        <v>367396.51976552</v>
      </c>
      <c r="S437">
        <v>414281.16988870001</v>
      </c>
      <c r="T437">
        <v>6</v>
      </c>
      <c r="U437">
        <v>0</v>
      </c>
      <c r="V437">
        <v>0</v>
      </c>
      <c r="W437">
        <v>0</v>
      </c>
      <c r="X437">
        <v>4</v>
      </c>
      <c r="Y437">
        <v>2</v>
      </c>
      <c r="Z437">
        <v>26.24</v>
      </c>
    </row>
    <row r="438" spans="1:26" x14ac:dyDescent="0.25">
      <c r="A438">
        <v>431</v>
      </c>
      <c r="B438">
        <v>147</v>
      </c>
      <c r="C438" t="s">
        <v>21</v>
      </c>
      <c r="D438" t="s">
        <v>119</v>
      </c>
      <c r="E438">
        <v>4000601</v>
      </c>
      <c r="F438">
        <v>2.125</v>
      </c>
      <c r="G438">
        <v>4081321</v>
      </c>
      <c r="H438" t="s">
        <v>173</v>
      </c>
      <c r="I438" t="s">
        <v>746</v>
      </c>
      <c r="J438" t="s">
        <v>23</v>
      </c>
      <c r="K438" t="s">
        <v>28</v>
      </c>
      <c r="L438">
        <v>2</v>
      </c>
      <c r="M438">
        <v>3</v>
      </c>
      <c r="N438" t="s">
        <v>1006</v>
      </c>
      <c r="O438" t="s">
        <v>23</v>
      </c>
      <c r="P438">
        <v>2</v>
      </c>
      <c r="Q438">
        <v>4</v>
      </c>
      <c r="R438">
        <v>327724.92961098999</v>
      </c>
      <c r="S438">
        <v>404388.20004239999</v>
      </c>
      <c r="T438">
        <v>6</v>
      </c>
      <c r="U438">
        <v>0</v>
      </c>
      <c r="V438">
        <v>0</v>
      </c>
      <c r="W438">
        <v>0</v>
      </c>
      <c r="X438">
        <v>4</v>
      </c>
      <c r="Y438">
        <v>2</v>
      </c>
      <c r="Z438">
        <v>26.24</v>
      </c>
    </row>
    <row r="439" spans="1:26" x14ac:dyDescent="0.25">
      <c r="A439">
        <v>431</v>
      </c>
      <c r="B439">
        <v>147</v>
      </c>
      <c r="C439" t="s">
        <v>21</v>
      </c>
      <c r="D439" t="s">
        <v>87</v>
      </c>
      <c r="E439">
        <v>4000759</v>
      </c>
      <c r="F439">
        <v>3.84</v>
      </c>
      <c r="G439">
        <v>4000683</v>
      </c>
      <c r="H439" t="s">
        <v>129</v>
      </c>
      <c r="I439" t="s">
        <v>346</v>
      </c>
      <c r="J439" t="s">
        <v>23</v>
      </c>
      <c r="K439" t="s">
        <v>23</v>
      </c>
      <c r="L439">
        <v>2</v>
      </c>
      <c r="M439">
        <v>2</v>
      </c>
      <c r="N439" t="s">
        <v>1006</v>
      </c>
      <c r="O439" t="s">
        <v>23</v>
      </c>
      <c r="P439">
        <v>2</v>
      </c>
      <c r="Q439">
        <v>3</v>
      </c>
      <c r="R439">
        <v>336359.0099681</v>
      </c>
      <c r="S439">
        <v>362616.10999361001</v>
      </c>
      <c r="T439">
        <v>6</v>
      </c>
      <c r="U439">
        <v>0</v>
      </c>
      <c r="V439">
        <v>0</v>
      </c>
      <c r="W439">
        <v>0</v>
      </c>
      <c r="X439">
        <v>4</v>
      </c>
      <c r="Y439">
        <v>2</v>
      </c>
      <c r="Z439">
        <v>26.24</v>
      </c>
    </row>
    <row r="440" spans="1:26" x14ac:dyDescent="0.25">
      <c r="A440">
        <v>431</v>
      </c>
      <c r="B440">
        <v>147</v>
      </c>
      <c r="C440" t="s">
        <v>21</v>
      </c>
      <c r="D440" t="s">
        <v>119</v>
      </c>
      <c r="E440">
        <v>4081616</v>
      </c>
      <c r="F440">
        <v>0.29799999999999999</v>
      </c>
      <c r="G440">
        <v>4081119</v>
      </c>
      <c r="H440" t="s">
        <v>747</v>
      </c>
      <c r="I440" t="s">
        <v>551</v>
      </c>
      <c r="J440" t="s">
        <v>28</v>
      </c>
      <c r="K440" t="s">
        <v>28</v>
      </c>
      <c r="L440">
        <v>3</v>
      </c>
      <c r="M440">
        <v>3</v>
      </c>
      <c r="N440" t="s">
        <v>1006</v>
      </c>
      <c r="O440" t="s">
        <v>28</v>
      </c>
      <c r="P440">
        <v>2</v>
      </c>
      <c r="Q440">
        <v>4</v>
      </c>
      <c r="R440">
        <v>319411.50016919</v>
      </c>
      <c r="S440">
        <v>395725.07984358002</v>
      </c>
      <c r="T440">
        <v>6</v>
      </c>
      <c r="U440">
        <v>0</v>
      </c>
      <c r="V440">
        <v>0</v>
      </c>
      <c r="W440">
        <v>0</v>
      </c>
      <c r="X440">
        <v>4</v>
      </c>
      <c r="Y440">
        <v>2</v>
      </c>
      <c r="Z440">
        <v>26.24</v>
      </c>
    </row>
    <row r="441" spans="1:26" x14ac:dyDescent="0.25">
      <c r="A441">
        <v>431</v>
      </c>
      <c r="B441">
        <v>129</v>
      </c>
      <c r="C441" t="s">
        <v>26</v>
      </c>
      <c r="D441" t="s">
        <v>34</v>
      </c>
      <c r="E441">
        <v>11111527</v>
      </c>
      <c r="F441">
        <v>0.28100000000000003</v>
      </c>
      <c r="G441">
        <v>11111324</v>
      </c>
      <c r="H441" t="s">
        <v>686</v>
      </c>
      <c r="I441" t="s">
        <v>687</v>
      </c>
      <c r="J441" t="s">
        <v>23</v>
      </c>
      <c r="K441" t="s">
        <v>28</v>
      </c>
      <c r="L441">
        <v>2</v>
      </c>
      <c r="M441">
        <v>3</v>
      </c>
      <c r="N441" t="s">
        <v>1006</v>
      </c>
      <c r="O441" t="s">
        <v>23</v>
      </c>
      <c r="P441">
        <v>2</v>
      </c>
      <c r="Q441">
        <v>3</v>
      </c>
      <c r="R441">
        <v>420745.77042324003</v>
      </c>
      <c r="S441">
        <v>499991.85026674002</v>
      </c>
      <c r="T441">
        <v>6</v>
      </c>
      <c r="U441">
        <v>0</v>
      </c>
      <c r="V441">
        <v>0</v>
      </c>
      <c r="W441">
        <v>0</v>
      </c>
      <c r="X441">
        <v>4</v>
      </c>
      <c r="Y441">
        <v>2</v>
      </c>
      <c r="Z441">
        <v>26.24</v>
      </c>
    </row>
    <row r="442" spans="1:26" x14ac:dyDescent="0.25">
      <c r="A442">
        <v>440</v>
      </c>
      <c r="B442">
        <v>93</v>
      </c>
      <c r="C442" t="s">
        <v>51</v>
      </c>
      <c r="D442" t="s">
        <v>172</v>
      </c>
      <c r="E442">
        <v>3000607</v>
      </c>
      <c r="F442">
        <v>5.0419999999999998</v>
      </c>
      <c r="G442">
        <v>3221277</v>
      </c>
      <c r="H442" t="s">
        <v>147</v>
      </c>
      <c r="I442" t="s">
        <v>303</v>
      </c>
      <c r="J442" t="s">
        <v>23</v>
      </c>
      <c r="K442" t="s">
        <v>28</v>
      </c>
      <c r="L442">
        <v>2</v>
      </c>
      <c r="M442">
        <v>3</v>
      </c>
      <c r="N442" t="s">
        <v>1006</v>
      </c>
      <c r="O442" t="s">
        <v>23</v>
      </c>
      <c r="P442">
        <v>2</v>
      </c>
      <c r="Q442">
        <v>3</v>
      </c>
      <c r="R442">
        <v>367344.91017473</v>
      </c>
      <c r="S442">
        <v>408324.36998307001</v>
      </c>
      <c r="T442">
        <v>11</v>
      </c>
      <c r="U442">
        <v>0</v>
      </c>
      <c r="V442">
        <v>0</v>
      </c>
      <c r="W442">
        <v>0</v>
      </c>
      <c r="X442">
        <v>3</v>
      </c>
      <c r="Y442">
        <v>8</v>
      </c>
      <c r="Z442">
        <v>26.18</v>
      </c>
    </row>
    <row r="443" spans="1:26" x14ac:dyDescent="0.25">
      <c r="A443">
        <v>440</v>
      </c>
      <c r="B443">
        <v>93</v>
      </c>
      <c r="C443" t="s">
        <v>51</v>
      </c>
      <c r="D443" t="s">
        <v>172</v>
      </c>
      <c r="E443">
        <v>3000615</v>
      </c>
      <c r="F443">
        <v>0.186</v>
      </c>
      <c r="G443">
        <v>3221273</v>
      </c>
      <c r="H443" t="s">
        <v>295</v>
      </c>
      <c r="I443" t="s">
        <v>296</v>
      </c>
      <c r="J443" t="s">
        <v>23</v>
      </c>
      <c r="K443" t="s">
        <v>82</v>
      </c>
      <c r="L443">
        <v>2</v>
      </c>
      <c r="M443">
        <v>13</v>
      </c>
      <c r="N443" t="s">
        <v>1006</v>
      </c>
      <c r="O443" t="s">
        <v>23</v>
      </c>
      <c r="P443">
        <v>3</v>
      </c>
      <c r="Q443">
        <v>4</v>
      </c>
      <c r="R443">
        <v>374485.37988438999</v>
      </c>
      <c r="S443">
        <v>413786.39997958997</v>
      </c>
      <c r="T443">
        <v>11</v>
      </c>
      <c r="U443">
        <v>0</v>
      </c>
      <c r="V443">
        <v>0</v>
      </c>
      <c r="W443">
        <v>0</v>
      </c>
      <c r="X443">
        <v>3</v>
      </c>
      <c r="Y443">
        <v>8</v>
      </c>
      <c r="Z443">
        <v>26.18</v>
      </c>
    </row>
    <row r="444" spans="1:26" x14ac:dyDescent="0.25">
      <c r="A444">
        <v>440</v>
      </c>
      <c r="B444">
        <v>131</v>
      </c>
      <c r="C444" t="s">
        <v>26</v>
      </c>
      <c r="D444" t="s">
        <v>34</v>
      </c>
      <c r="E444">
        <v>11000636</v>
      </c>
      <c r="F444">
        <v>0.34100000000000003</v>
      </c>
      <c r="G444">
        <v>11111560</v>
      </c>
      <c r="H444" t="s">
        <v>97</v>
      </c>
      <c r="I444" t="s">
        <v>246</v>
      </c>
      <c r="J444" t="s">
        <v>23</v>
      </c>
      <c r="K444" t="s">
        <v>28</v>
      </c>
      <c r="L444">
        <v>2</v>
      </c>
      <c r="M444">
        <v>3</v>
      </c>
      <c r="N444" t="s">
        <v>1006</v>
      </c>
      <c r="O444" t="s">
        <v>23</v>
      </c>
      <c r="P444">
        <v>2</v>
      </c>
      <c r="Q444">
        <v>3</v>
      </c>
      <c r="R444">
        <v>412050.17020398</v>
      </c>
      <c r="S444">
        <v>510977.33036279998</v>
      </c>
      <c r="T444">
        <v>11</v>
      </c>
      <c r="U444">
        <v>0</v>
      </c>
      <c r="V444">
        <v>0</v>
      </c>
      <c r="W444">
        <v>0</v>
      </c>
      <c r="X444">
        <v>3</v>
      </c>
      <c r="Y444">
        <v>8</v>
      </c>
      <c r="Z444">
        <v>26.18</v>
      </c>
    </row>
    <row r="445" spans="1:26" x14ac:dyDescent="0.25">
      <c r="A445">
        <v>443</v>
      </c>
      <c r="B445">
        <v>132</v>
      </c>
      <c r="C445" t="s">
        <v>26</v>
      </c>
      <c r="D445" t="s">
        <v>34</v>
      </c>
      <c r="E445">
        <v>206</v>
      </c>
      <c r="F445">
        <v>42.473999999999997</v>
      </c>
      <c r="G445" t="s">
        <v>952</v>
      </c>
      <c r="H445" t="s">
        <v>187</v>
      </c>
      <c r="I445" t="s">
        <v>82</v>
      </c>
      <c r="J445" t="s">
        <v>28</v>
      </c>
      <c r="K445" t="s">
        <v>82</v>
      </c>
      <c r="L445">
        <v>3</v>
      </c>
      <c r="M445">
        <v>13</v>
      </c>
      <c r="N445" t="s">
        <v>1006</v>
      </c>
      <c r="O445" t="s">
        <v>28</v>
      </c>
      <c r="P445">
        <v>2</v>
      </c>
      <c r="Q445">
        <v>3</v>
      </c>
      <c r="R445">
        <v>419036.50988709001</v>
      </c>
      <c r="S445">
        <v>503505.70998063998</v>
      </c>
      <c r="T445">
        <v>6</v>
      </c>
      <c r="U445">
        <v>0</v>
      </c>
      <c r="V445">
        <v>0</v>
      </c>
      <c r="W445">
        <v>1</v>
      </c>
      <c r="X445">
        <v>2</v>
      </c>
      <c r="Y445">
        <v>3</v>
      </c>
      <c r="Z445">
        <v>25.79</v>
      </c>
    </row>
    <row r="446" spans="1:26" x14ac:dyDescent="0.25">
      <c r="A446">
        <v>443</v>
      </c>
      <c r="B446">
        <v>95</v>
      </c>
      <c r="C446" t="s">
        <v>51</v>
      </c>
      <c r="D446" t="s">
        <v>223</v>
      </c>
      <c r="E446">
        <v>3000607</v>
      </c>
      <c r="F446">
        <v>0.97299999999999998</v>
      </c>
      <c r="G446">
        <v>3131039</v>
      </c>
      <c r="H446" t="s">
        <v>222</v>
      </c>
      <c r="I446" t="s">
        <v>767</v>
      </c>
      <c r="J446" t="s">
        <v>23</v>
      </c>
      <c r="K446" t="s">
        <v>28</v>
      </c>
      <c r="L446">
        <v>2</v>
      </c>
      <c r="M446">
        <v>3</v>
      </c>
      <c r="N446" t="s">
        <v>1006</v>
      </c>
      <c r="O446" t="s">
        <v>23</v>
      </c>
      <c r="P446">
        <v>2</v>
      </c>
      <c r="Q446">
        <v>3</v>
      </c>
      <c r="R446">
        <v>373653.58992427</v>
      </c>
      <c r="S446">
        <v>388320.65004753001</v>
      </c>
      <c r="T446">
        <v>6</v>
      </c>
      <c r="U446">
        <v>0</v>
      </c>
      <c r="V446">
        <v>0</v>
      </c>
      <c r="W446">
        <v>1</v>
      </c>
      <c r="X446">
        <v>2</v>
      </c>
      <c r="Y446">
        <v>3</v>
      </c>
      <c r="Z446">
        <v>25.79</v>
      </c>
    </row>
    <row r="447" spans="1:26" x14ac:dyDescent="0.25">
      <c r="A447">
        <v>443</v>
      </c>
      <c r="B447">
        <v>151</v>
      </c>
      <c r="C447" t="s">
        <v>21</v>
      </c>
      <c r="D447" t="s">
        <v>119</v>
      </c>
      <c r="E447">
        <v>4000603</v>
      </c>
      <c r="F447">
        <v>2.2890000000000001</v>
      </c>
      <c r="G447">
        <v>4000606</v>
      </c>
      <c r="H447" t="s">
        <v>725</v>
      </c>
      <c r="I447" t="s">
        <v>726</v>
      </c>
      <c r="J447" t="s">
        <v>23</v>
      </c>
      <c r="K447" t="s">
        <v>23</v>
      </c>
      <c r="L447">
        <v>2</v>
      </c>
      <c r="M447">
        <v>2</v>
      </c>
      <c r="N447" t="s">
        <v>1006</v>
      </c>
      <c r="O447" t="s">
        <v>23</v>
      </c>
      <c r="P447">
        <v>2</v>
      </c>
      <c r="Q447">
        <v>4</v>
      </c>
      <c r="R447">
        <v>326681.77983691997</v>
      </c>
      <c r="S447">
        <v>396977.06004082999</v>
      </c>
      <c r="T447">
        <v>6</v>
      </c>
      <c r="U447">
        <v>0</v>
      </c>
      <c r="V447">
        <v>0</v>
      </c>
      <c r="W447">
        <v>1</v>
      </c>
      <c r="X447">
        <v>2</v>
      </c>
      <c r="Y447">
        <v>3</v>
      </c>
      <c r="Z447">
        <v>25.79</v>
      </c>
    </row>
    <row r="448" spans="1:26" x14ac:dyDescent="0.25">
      <c r="A448">
        <v>443</v>
      </c>
      <c r="B448">
        <v>151</v>
      </c>
      <c r="C448" t="s">
        <v>21</v>
      </c>
      <c r="D448" t="s">
        <v>193</v>
      </c>
      <c r="E448">
        <v>4000644</v>
      </c>
      <c r="F448">
        <v>4.09</v>
      </c>
      <c r="G448">
        <v>537</v>
      </c>
      <c r="H448" t="s">
        <v>68</v>
      </c>
      <c r="I448" t="s">
        <v>271</v>
      </c>
      <c r="J448" t="s">
        <v>23</v>
      </c>
      <c r="K448" t="s">
        <v>23</v>
      </c>
      <c r="L448">
        <v>2</v>
      </c>
      <c r="M448">
        <v>2</v>
      </c>
      <c r="N448" t="s">
        <v>1006</v>
      </c>
      <c r="O448" t="s">
        <v>23</v>
      </c>
      <c r="P448">
        <v>2</v>
      </c>
      <c r="Q448">
        <v>4</v>
      </c>
      <c r="R448">
        <v>344420.85982113</v>
      </c>
      <c r="S448">
        <v>408147.18004889</v>
      </c>
      <c r="T448">
        <v>6</v>
      </c>
      <c r="U448">
        <v>0</v>
      </c>
      <c r="V448">
        <v>0</v>
      </c>
      <c r="W448">
        <v>1</v>
      </c>
      <c r="X448">
        <v>2</v>
      </c>
      <c r="Y448">
        <v>3</v>
      </c>
      <c r="Z448">
        <v>25.79</v>
      </c>
    </row>
    <row r="449" spans="1:26" x14ac:dyDescent="0.25">
      <c r="A449">
        <v>443</v>
      </c>
      <c r="B449">
        <v>68</v>
      </c>
      <c r="C449" t="s">
        <v>37</v>
      </c>
      <c r="D449" t="s">
        <v>38</v>
      </c>
      <c r="E449">
        <v>8181203</v>
      </c>
      <c r="F449">
        <v>0.38900000000000001</v>
      </c>
      <c r="G449">
        <v>8181207</v>
      </c>
      <c r="H449" t="s">
        <v>700</v>
      </c>
      <c r="I449" t="s">
        <v>701</v>
      </c>
      <c r="J449" t="s">
        <v>28</v>
      </c>
      <c r="K449" t="s">
        <v>28</v>
      </c>
      <c r="L449">
        <v>3</v>
      </c>
      <c r="M449">
        <v>3</v>
      </c>
      <c r="N449" t="s">
        <v>1006</v>
      </c>
      <c r="O449" t="s">
        <v>28</v>
      </c>
      <c r="P449">
        <v>2</v>
      </c>
      <c r="Q449">
        <v>4</v>
      </c>
      <c r="R449">
        <v>320538.14013596001</v>
      </c>
      <c r="S449">
        <v>331824.88002680999</v>
      </c>
      <c r="T449">
        <v>6</v>
      </c>
      <c r="U449">
        <v>0</v>
      </c>
      <c r="V449">
        <v>0</v>
      </c>
      <c r="W449">
        <v>1</v>
      </c>
      <c r="X449">
        <v>2</v>
      </c>
      <c r="Y449">
        <v>3</v>
      </c>
      <c r="Z449">
        <v>25.79</v>
      </c>
    </row>
    <row r="450" spans="1:26" x14ac:dyDescent="0.25">
      <c r="A450">
        <v>443</v>
      </c>
      <c r="B450">
        <v>132</v>
      </c>
      <c r="C450" t="s">
        <v>26</v>
      </c>
      <c r="D450" t="s">
        <v>34</v>
      </c>
      <c r="E450">
        <v>11031969</v>
      </c>
      <c r="F450">
        <v>4.96</v>
      </c>
      <c r="G450">
        <v>11111540</v>
      </c>
      <c r="H450" t="s">
        <v>70</v>
      </c>
      <c r="I450" t="s">
        <v>323</v>
      </c>
      <c r="J450" t="s">
        <v>28</v>
      </c>
      <c r="K450" t="s">
        <v>28</v>
      </c>
      <c r="L450">
        <v>3</v>
      </c>
      <c r="M450">
        <v>3</v>
      </c>
      <c r="N450" t="s">
        <v>1006</v>
      </c>
      <c r="O450" t="s">
        <v>28</v>
      </c>
      <c r="P450">
        <v>3</v>
      </c>
      <c r="Q450">
        <v>3</v>
      </c>
      <c r="R450">
        <v>425161.72999182</v>
      </c>
      <c r="S450">
        <v>510111.51001294999</v>
      </c>
      <c r="T450">
        <v>6</v>
      </c>
      <c r="U450">
        <v>0</v>
      </c>
      <c r="V450">
        <v>0</v>
      </c>
      <c r="W450">
        <v>1</v>
      </c>
      <c r="X450">
        <v>2</v>
      </c>
      <c r="Y450">
        <v>3</v>
      </c>
      <c r="Z450">
        <v>25.79</v>
      </c>
    </row>
    <row r="451" spans="1:26" x14ac:dyDescent="0.25">
      <c r="A451">
        <v>443</v>
      </c>
      <c r="B451">
        <v>132</v>
      </c>
      <c r="C451" t="s">
        <v>26</v>
      </c>
      <c r="D451" t="s">
        <v>34</v>
      </c>
      <c r="E451">
        <v>11111568</v>
      </c>
      <c r="F451">
        <v>0.47099999999999997</v>
      </c>
      <c r="G451">
        <v>11111564</v>
      </c>
      <c r="H451" t="s">
        <v>98</v>
      </c>
      <c r="I451" t="s">
        <v>450</v>
      </c>
      <c r="J451" t="s">
        <v>28</v>
      </c>
      <c r="K451" t="s">
        <v>28</v>
      </c>
      <c r="L451">
        <v>3</v>
      </c>
      <c r="M451">
        <v>3</v>
      </c>
      <c r="N451" t="s">
        <v>1006</v>
      </c>
      <c r="O451" t="s">
        <v>28</v>
      </c>
      <c r="P451">
        <v>3</v>
      </c>
      <c r="Q451">
        <v>4</v>
      </c>
      <c r="R451">
        <v>413582.68993801001</v>
      </c>
      <c r="S451">
        <v>510592.26009247999</v>
      </c>
      <c r="T451">
        <v>6</v>
      </c>
      <c r="U451">
        <v>0</v>
      </c>
      <c r="V451">
        <v>0</v>
      </c>
      <c r="W451">
        <v>1</v>
      </c>
      <c r="X451">
        <v>2</v>
      </c>
      <c r="Y451">
        <v>3</v>
      </c>
      <c r="Z451">
        <v>25.79</v>
      </c>
    </row>
    <row r="452" spans="1:26" x14ac:dyDescent="0.25">
      <c r="A452">
        <v>450</v>
      </c>
      <c r="B452">
        <v>135</v>
      </c>
      <c r="C452" t="s">
        <v>26</v>
      </c>
      <c r="D452" t="s">
        <v>34</v>
      </c>
      <c r="E452">
        <v>206</v>
      </c>
      <c r="F452">
        <v>41.722000000000001</v>
      </c>
      <c r="G452">
        <v>11111536</v>
      </c>
      <c r="H452" t="s">
        <v>187</v>
      </c>
      <c r="I452" t="s">
        <v>331</v>
      </c>
      <c r="J452" t="s">
        <v>28</v>
      </c>
      <c r="K452" t="s">
        <v>28</v>
      </c>
      <c r="L452">
        <v>3</v>
      </c>
      <c r="M452">
        <v>3</v>
      </c>
      <c r="N452" t="s">
        <v>1006</v>
      </c>
      <c r="O452" t="s">
        <v>28</v>
      </c>
      <c r="P452">
        <v>2</v>
      </c>
      <c r="Q452">
        <v>4</v>
      </c>
      <c r="R452">
        <v>421775.35986435</v>
      </c>
      <c r="S452">
        <v>500697.69971413002</v>
      </c>
      <c r="T452">
        <v>11</v>
      </c>
      <c r="U452">
        <v>0</v>
      </c>
      <c r="V452">
        <v>0</v>
      </c>
      <c r="W452">
        <v>1</v>
      </c>
      <c r="X452">
        <v>1</v>
      </c>
      <c r="Y452">
        <v>9</v>
      </c>
      <c r="Z452">
        <v>25.73</v>
      </c>
    </row>
    <row r="453" spans="1:26" x14ac:dyDescent="0.25">
      <c r="A453">
        <v>451</v>
      </c>
      <c r="B453">
        <v>153</v>
      </c>
      <c r="C453" t="s">
        <v>21</v>
      </c>
      <c r="D453" t="s">
        <v>425</v>
      </c>
      <c r="E453">
        <v>4000727</v>
      </c>
      <c r="F453">
        <v>4.46</v>
      </c>
      <c r="G453">
        <v>4231010</v>
      </c>
      <c r="H453" t="s">
        <v>424</v>
      </c>
      <c r="I453" t="s">
        <v>737</v>
      </c>
      <c r="J453" t="s">
        <v>23</v>
      </c>
      <c r="K453" t="s">
        <v>28</v>
      </c>
      <c r="L453">
        <v>2</v>
      </c>
      <c r="M453">
        <v>3</v>
      </c>
      <c r="N453" t="s">
        <v>1006</v>
      </c>
      <c r="O453" t="s">
        <v>23</v>
      </c>
      <c r="P453">
        <v>2</v>
      </c>
      <c r="Q453">
        <v>4</v>
      </c>
      <c r="R453">
        <v>341216.36960287002</v>
      </c>
      <c r="S453">
        <v>373271.97985373001</v>
      </c>
      <c r="T453">
        <v>6</v>
      </c>
      <c r="U453">
        <v>0</v>
      </c>
      <c r="V453">
        <v>0</v>
      </c>
      <c r="W453">
        <v>2</v>
      </c>
      <c r="X453">
        <v>0</v>
      </c>
      <c r="Y453">
        <v>4</v>
      </c>
      <c r="Z453">
        <v>25.34</v>
      </c>
    </row>
    <row r="454" spans="1:26" x14ac:dyDescent="0.25">
      <c r="A454">
        <v>452</v>
      </c>
      <c r="B454">
        <v>154</v>
      </c>
      <c r="C454" t="s">
        <v>21</v>
      </c>
      <c r="D454" t="s">
        <v>22</v>
      </c>
      <c r="E454">
        <v>544</v>
      </c>
      <c r="F454">
        <v>6.1219999999999999</v>
      </c>
      <c r="G454">
        <v>4000679</v>
      </c>
      <c r="H454" t="s">
        <v>46</v>
      </c>
      <c r="I454" t="s">
        <v>860</v>
      </c>
      <c r="J454" t="s">
        <v>23</v>
      </c>
      <c r="K454" t="s">
        <v>23</v>
      </c>
      <c r="L454">
        <v>2</v>
      </c>
      <c r="M454">
        <v>2</v>
      </c>
      <c r="N454" t="s">
        <v>1006</v>
      </c>
      <c r="O454" t="s">
        <v>23</v>
      </c>
      <c r="P454">
        <v>2</v>
      </c>
      <c r="Q454">
        <v>3</v>
      </c>
      <c r="R454">
        <v>348263.20003114</v>
      </c>
      <c r="S454">
        <v>374153.10005950002</v>
      </c>
      <c r="T454">
        <v>5</v>
      </c>
      <c r="U454">
        <v>0</v>
      </c>
      <c r="V454">
        <v>0</v>
      </c>
      <c r="W454">
        <v>0</v>
      </c>
      <c r="X454">
        <v>4</v>
      </c>
      <c r="Y454">
        <v>1</v>
      </c>
      <c r="Z454">
        <v>25.24</v>
      </c>
    </row>
    <row r="455" spans="1:26" x14ac:dyDescent="0.25">
      <c r="A455">
        <v>452</v>
      </c>
      <c r="B455">
        <v>154</v>
      </c>
      <c r="C455" t="s">
        <v>21</v>
      </c>
      <c r="D455" t="s">
        <v>119</v>
      </c>
      <c r="E455">
        <v>551</v>
      </c>
      <c r="F455">
        <v>34.223999999999997</v>
      </c>
      <c r="G455" t="s">
        <v>958</v>
      </c>
      <c r="H455" t="s">
        <v>285</v>
      </c>
      <c r="I455" t="s">
        <v>382</v>
      </c>
      <c r="J455" t="s">
        <v>23</v>
      </c>
      <c r="K455" t="s">
        <v>82</v>
      </c>
      <c r="L455">
        <v>2</v>
      </c>
      <c r="M455">
        <v>13</v>
      </c>
      <c r="N455" t="s">
        <v>1006</v>
      </c>
      <c r="O455" t="s">
        <v>23</v>
      </c>
      <c r="P455">
        <v>2</v>
      </c>
      <c r="Q455">
        <v>4</v>
      </c>
      <c r="R455">
        <v>318496.90969318</v>
      </c>
      <c r="S455">
        <v>404591.73027557001</v>
      </c>
      <c r="T455">
        <v>5</v>
      </c>
      <c r="U455">
        <v>0</v>
      </c>
      <c r="V455">
        <v>0</v>
      </c>
      <c r="W455">
        <v>0</v>
      </c>
      <c r="X455">
        <v>4</v>
      </c>
      <c r="Y455">
        <v>1</v>
      </c>
      <c r="Z455">
        <v>25.24</v>
      </c>
    </row>
    <row r="456" spans="1:26" x14ac:dyDescent="0.25">
      <c r="A456">
        <v>452</v>
      </c>
      <c r="B456">
        <v>96</v>
      </c>
      <c r="C456" t="s">
        <v>51</v>
      </c>
      <c r="D456" t="s">
        <v>52</v>
      </c>
      <c r="E456">
        <v>3000667</v>
      </c>
      <c r="F456">
        <v>0.57999999999999996</v>
      </c>
      <c r="G456">
        <v>3291600</v>
      </c>
      <c r="H456" t="s">
        <v>285</v>
      </c>
      <c r="I456" t="s">
        <v>925</v>
      </c>
      <c r="J456" t="s">
        <v>23</v>
      </c>
      <c r="K456" t="s">
        <v>28</v>
      </c>
      <c r="L456">
        <v>2</v>
      </c>
      <c r="M456">
        <v>3</v>
      </c>
      <c r="N456" t="s">
        <v>1006</v>
      </c>
      <c r="O456" t="s">
        <v>23</v>
      </c>
      <c r="P456">
        <v>2</v>
      </c>
      <c r="Q456">
        <v>3</v>
      </c>
      <c r="R456">
        <v>470651.06013305002</v>
      </c>
      <c r="S456">
        <v>416228.02041406999</v>
      </c>
      <c r="T456">
        <v>5</v>
      </c>
      <c r="U456">
        <v>0</v>
      </c>
      <c r="V456">
        <v>0</v>
      </c>
      <c r="W456">
        <v>0</v>
      </c>
      <c r="X456">
        <v>4</v>
      </c>
      <c r="Y456">
        <v>1</v>
      </c>
      <c r="Z456">
        <v>25.24</v>
      </c>
    </row>
    <row r="457" spans="1:26" x14ac:dyDescent="0.25">
      <c r="A457">
        <v>452</v>
      </c>
      <c r="B457">
        <v>154</v>
      </c>
      <c r="C457" t="s">
        <v>21</v>
      </c>
      <c r="D457" t="s">
        <v>814</v>
      </c>
      <c r="E457">
        <v>4000630</v>
      </c>
      <c r="F457">
        <v>2.2730000000000001</v>
      </c>
      <c r="G457">
        <v>40006121</v>
      </c>
      <c r="H457" t="s">
        <v>813</v>
      </c>
      <c r="I457" t="s">
        <v>320</v>
      </c>
      <c r="J457" t="s">
        <v>23</v>
      </c>
      <c r="K457" t="s">
        <v>23</v>
      </c>
      <c r="L457">
        <v>2</v>
      </c>
      <c r="M457">
        <v>2</v>
      </c>
      <c r="N457" t="s">
        <v>1006</v>
      </c>
      <c r="O457" t="s">
        <v>23</v>
      </c>
      <c r="P457">
        <v>3</v>
      </c>
      <c r="Q457">
        <v>4</v>
      </c>
      <c r="R457">
        <v>329232.86973003001</v>
      </c>
      <c r="S457">
        <v>393479.09010050999</v>
      </c>
      <c r="T457">
        <v>5</v>
      </c>
      <c r="U457">
        <v>0</v>
      </c>
      <c r="V457">
        <v>0</v>
      </c>
      <c r="W457">
        <v>0</v>
      </c>
      <c r="X457">
        <v>4</v>
      </c>
      <c r="Y457">
        <v>1</v>
      </c>
      <c r="Z457">
        <v>25.24</v>
      </c>
    </row>
    <row r="458" spans="1:26" x14ac:dyDescent="0.25">
      <c r="A458">
        <v>452</v>
      </c>
      <c r="B458">
        <v>154</v>
      </c>
      <c r="C458" t="s">
        <v>21</v>
      </c>
      <c r="D458" t="s">
        <v>119</v>
      </c>
      <c r="E458">
        <v>4081607</v>
      </c>
      <c r="F458">
        <v>0.67800000000000005</v>
      </c>
      <c r="G458">
        <v>4081088</v>
      </c>
      <c r="H458" t="s">
        <v>224</v>
      </c>
      <c r="I458" t="s">
        <v>791</v>
      </c>
      <c r="J458" t="s">
        <v>28</v>
      </c>
      <c r="K458" t="s">
        <v>28</v>
      </c>
      <c r="L458">
        <v>3</v>
      </c>
      <c r="M458">
        <v>3</v>
      </c>
      <c r="N458" t="s">
        <v>1006</v>
      </c>
      <c r="O458" t="s">
        <v>28</v>
      </c>
      <c r="P458">
        <v>2</v>
      </c>
      <c r="Q458">
        <v>4</v>
      </c>
      <c r="R458">
        <v>320217.78029276</v>
      </c>
      <c r="S458">
        <v>401023.92030192999</v>
      </c>
      <c r="T458">
        <v>5</v>
      </c>
      <c r="U458">
        <v>0</v>
      </c>
      <c r="V458">
        <v>0</v>
      </c>
      <c r="W458">
        <v>0</v>
      </c>
      <c r="X458">
        <v>4</v>
      </c>
      <c r="Y458">
        <v>1</v>
      </c>
      <c r="Z458">
        <v>25.24</v>
      </c>
    </row>
    <row r="459" spans="1:26" x14ac:dyDescent="0.25">
      <c r="A459">
        <v>457</v>
      </c>
      <c r="B459">
        <v>97</v>
      </c>
      <c r="C459" t="s">
        <v>51</v>
      </c>
      <c r="D459" t="s">
        <v>223</v>
      </c>
      <c r="E459">
        <v>3131031</v>
      </c>
      <c r="F459">
        <v>0.113</v>
      </c>
      <c r="G459">
        <v>3131375</v>
      </c>
      <c r="H459" t="s">
        <v>155</v>
      </c>
      <c r="I459" t="s">
        <v>366</v>
      </c>
      <c r="J459" t="s">
        <v>28</v>
      </c>
      <c r="K459" t="s">
        <v>28</v>
      </c>
      <c r="L459">
        <v>3</v>
      </c>
      <c r="M459">
        <v>3</v>
      </c>
      <c r="N459" t="s">
        <v>1006</v>
      </c>
      <c r="O459" t="s">
        <v>28</v>
      </c>
      <c r="P459">
        <v>2</v>
      </c>
      <c r="Q459">
        <v>4</v>
      </c>
      <c r="R459">
        <v>368202.30022968003</v>
      </c>
      <c r="S459">
        <v>391800.35974712</v>
      </c>
      <c r="T459">
        <v>10</v>
      </c>
      <c r="U459">
        <v>0</v>
      </c>
      <c r="V459">
        <v>0</v>
      </c>
      <c r="W459">
        <v>0</v>
      </c>
      <c r="X459">
        <v>3</v>
      </c>
      <c r="Y459">
        <v>7</v>
      </c>
      <c r="Z459">
        <v>25.18</v>
      </c>
    </row>
    <row r="460" spans="1:26" x14ac:dyDescent="0.25">
      <c r="A460">
        <v>457</v>
      </c>
      <c r="B460">
        <v>69</v>
      </c>
      <c r="C460" t="s">
        <v>37</v>
      </c>
      <c r="D460" t="s">
        <v>159</v>
      </c>
      <c r="E460">
        <v>8000610</v>
      </c>
      <c r="F460">
        <v>6.74</v>
      </c>
      <c r="G460">
        <v>8000612</v>
      </c>
      <c r="H460" t="s">
        <v>361</v>
      </c>
      <c r="I460" t="s">
        <v>362</v>
      </c>
      <c r="J460" t="s">
        <v>23</v>
      </c>
      <c r="K460" t="s">
        <v>23</v>
      </c>
      <c r="L460">
        <v>2</v>
      </c>
      <c r="M460">
        <v>2</v>
      </c>
      <c r="N460" t="s">
        <v>1006</v>
      </c>
      <c r="O460" t="s">
        <v>23</v>
      </c>
      <c r="P460">
        <v>2</v>
      </c>
      <c r="Q460">
        <v>4</v>
      </c>
      <c r="R460">
        <v>347802.16037062003</v>
      </c>
      <c r="S460">
        <v>305209.96010981</v>
      </c>
      <c r="T460">
        <v>10</v>
      </c>
      <c r="U460">
        <v>0</v>
      </c>
      <c r="V460">
        <v>0</v>
      </c>
      <c r="W460">
        <v>0</v>
      </c>
      <c r="X460">
        <v>3</v>
      </c>
      <c r="Y460">
        <v>7</v>
      </c>
      <c r="Z460">
        <v>25.18</v>
      </c>
    </row>
    <row r="461" spans="1:26" x14ac:dyDescent="0.25">
      <c r="A461">
        <v>457</v>
      </c>
      <c r="B461">
        <v>69</v>
      </c>
      <c r="C461" t="s">
        <v>37</v>
      </c>
      <c r="D461" t="s">
        <v>38</v>
      </c>
      <c r="E461">
        <v>8000654</v>
      </c>
      <c r="F461">
        <v>5.08</v>
      </c>
      <c r="G461">
        <v>8181182</v>
      </c>
      <c r="H461" t="s">
        <v>60</v>
      </c>
      <c r="I461" t="s">
        <v>342</v>
      </c>
      <c r="J461" t="s">
        <v>23</v>
      </c>
      <c r="K461" t="s">
        <v>28</v>
      </c>
      <c r="L461">
        <v>2</v>
      </c>
      <c r="M461">
        <v>3</v>
      </c>
      <c r="N461" t="s">
        <v>1006</v>
      </c>
      <c r="O461" t="s">
        <v>23</v>
      </c>
      <c r="P461">
        <v>2</v>
      </c>
      <c r="Q461">
        <v>3</v>
      </c>
      <c r="R461">
        <v>332808.40995717002</v>
      </c>
      <c r="S461">
        <v>328740.92000753002</v>
      </c>
      <c r="T461">
        <v>10</v>
      </c>
      <c r="U461">
        <v>0</v>
      </c>
      <c r="V461">
        <v>0</v>
      </c>
      <c r="W461">
        <v>0</v>
      </c>
      <c r="X461">
        <v>3</v>
      </c>
      <c r="Y461">
        <v>7</v>
      </c>
      <c r="Z461">
        <v>25.18</v>
      </c>
    </row>
    <row r="462" spans="1:26" x14ac:dyDescent="0.25">
      <c r="A462">
        <v>457</v>
      </c>
      <c r="B462">
        <v>136</v>
      </c>
      <c r="C462" t="s">
        <v>26</v>
      </c>
      <c r="D462" t="s">
        <v>34</v>
      </c>
      <c r="E462">
        <v>11000622</v>
      </c>
      <c r="F462">
        <v>3.7810000000000001</v>
      </c>
      <c r="G462">
        <v>11111015</v>
      </c>
      <c r="H462" t="s">
        <v>32</v>
      </c>
      <c r="I462" t="s">
        <v>350</v>
      </c>
      <c r="J462" t="s">
        <v>23</v>
      </c>
      <c r="K462" t="s">
        <v>28</v>
      </c>
      <c r="L462">
        <v>2</v>
      </c>
      <c r="M462">
        <v>3</v>
      </c>
      <c r="N462" t="s">
        <v>1006</v>
      </c>
      <c r="O462" t="s">
        <v>23</v>
      </c>
      <c r="P462">
        <v>2</v>
      </c>
      <c r="Q462">
        <v>4</v>
      </c>
      <c r="R462">
        <v>422893.81008098001</v>
      </c>
      <c r="S462">
        <v>511372.50005818001</v>
      </c>
      <c r="T462">
        <v>10</v>
      </c>
      <c r="U462">
        <v>0</v>
      </c>
      <c r="V462">
        <v>0</v>
      </c>
      <c r="W462">
        <v>0</v>
      </c>
      <c r="X462">
        <v>3</v>
      </c>
      <c r="Y462">
        <v>7</v>
      </c>
      <c r="Z462">
        <v>25.18</v>
      </c>
    </row>
    <row r="463" spans="1:26" x14ac:dyDescent="0.25">
      <c r="A463">
        <v>457</v>
      </c>
      <c r="B463">
        <v>136</v>
      </c>
      <c r="C463" t="s">
        <v>26</v>
      </c>
      <c r="D463" t="s">
        <v>34</v>
      </c>
      <c r="E463">
        <v>11000622</v>
      </c>
      <c r="F463">
        <v>2.4710000000000001</v>
      </c>
      <c r="G463">
        <v>11111088</v>
      </c>
      <c r="H463" t="s">
        <v>32</v>
      </c>
      <c r="I463" t="s">
        <v>356</v>
      </c>
      <c r="J463" t="s">
        <v>23</v>
      </c>
      <c r="K463" t="s">
        <v>28</v>
      </c>
      <c r="L463">
        <v>2</v>
      </c>
      <c r="M463">
        <v>3</v>
      </c>
      <c r="N463" t="s">
        <v>1006</v>
      </c>
      <c r="O463" t="s">
        <v>23</v>
      </c>
      <c r="P463">
        <v>2</v>
      </c>
      <c r="Q463">
        <v>4</v>
      </c>
      <c r="R463">
        <v>426612.29996971</v>
      </c>
      <c r="S463">
        <v>505703.19994048</v>
      </c>
      <c r="T463">
        <v>10</v>
      </c>
      <c r="U463">
        <v>0</v>
      </c>
      <c r="V463">
        <v>0</v>
      </c>
      <c r="W463">
        <v>0</v>
      </c>
      <c r="X463">
        <v>3</v>
      </c>
      <c r="Y463">
        <v>7</v>
      </c>
      <c r="Z463">
        <v>25.18</v>
      </c>
    </row>
    <row r="464" spans="1:26" x14ac:dyDescent="0.25">
      <c r="A464">
        <v>457</v>
      </c>
      <c r="B464">
        <v>136</v>
      </c>
      <c r="C464" t="s">
        <v>26</v>
      </c>
      <c r="D464" t="s">
        <v>34</v>
      </c>
      <c r="E464">
        <v>11000626</v>
      </c>
      <c r="F464">
        <v>0.192</v>
      </c>
      <c r="G464">
        <v>11111489</v>
      </c>
      <c r="H464" t="s">
        <v>109</v>
      </c>
      <c r="I464" t="s">
        <v>338</v>
      </c>
      <c r="J464" t="s">
        <v>23</v>
      </c>
      <c r="K464" t="s">
        <v>28</v>
      </c>
      <c r="L464">
        <v>2</v>
      </c>
      <c r="M464">
        <v>3</v>
      </c>
      <c r="N464" t="s">
        <v>1006</v>
      </c>
      <c r="O464" t="s">
        <v>23</v>
      </c>
      <c r="P464">
        <v>2</v>
      </c>
      <c r="Q464">
        <v>4</v>
      </c>
      <c r="R464">
        <v>423202.15002777003</v>
      </c>
      <c r="S464">
        <v>505953.68001945002</v>
      </c>
      <c r="T464">
        <v>10</v>
      </c>
      <c r="U464">
        <v>0</v>
      </c>
      <c r="V464">
        <v>0</v>
      </c>
      <c r="W464">
        <v>0</v>
      </c>
      <c r="X464">
        <v>3</v>
      </c>
      <c r="Y464">
        <v>7</v>
      </c>
      <c r="Z464">
        <v>25.18</v>
      </c>
    </row>
    <row r="465" spans="1:26" x14ac:dyDescent="0.25">
      <c r="A465">
        <v>463</v>
      </c>
      <c r="B465">
        <v>139</v>
      </c>
      <c r="C465" t="s">
        <v>26</v>
      </c>
      <c r="D465" t="s">
        <v>84</v>
      </c>
      <c r="E465">
        <v>11000622</v>
      </c>
      <c r="F465">
        <v>4.6500000000000004</v>
      </c>
      <c r="G465">
        <v>11000639</v>
      </c>
      <c r="H465" t="s">
        <v>100</v>
      </c>
      <c r="I465" t="s">
        <v>184</v>
      </c>
      <c r="J465" t="s">
        <v>23</v>
      </c>
      <c r="K465" t="s">
        <v>23</v>
      </c>
      <c r="L465">
        <v>2</v>
      </c>
      <c r="M465">
        <v>2</v>
      </c>
      <c r="N465" t="s">
        <v>1006</v>
      </c>
      <c r="O465" t="s">
        <v>23</v>
      </c>
      <c r="P465">
        <v>2</v>
      </c>
      <c r="Q465">
        <v>3</v>
      </c>
      <c r="R465">
        <v>419502.36001095001</v>
      </c>
      <c r="S465">
        <v>514121.39979684999</v>
      </c>
      <c r="T465">
        <v>15</v>
      </c>
      <c r="U465">
        <v>0</v>
      </c>
      <c r="V465">
        <v>0</v>
      </c>
      <c r="W465">
        <v>0</v>
      </c>
      <c r="X465">
        <v>2</v>
      </c>
      <c r="Y465">
        <v>13</v>
      </c>
      <c r="Z465">
        <v>25.119999999999997</v>
      </c>
    </row>
    <row r="466" spans="1:26" x14ac:dyDescent="0.25">
      <c r="A466">
        <v>464</v>
      </c>
      <c r="B466">
        <v>158</v>
      </c>
      <c r="C466" t="s">
        <v>21</v>
      </c>
      <c r="D466" t="s">
        <v>176</v>
      </c>
      <c r="E466">
        <v>534</v>
      </c>
      <c r="F466">
        <v>9.2889999999999997</v>
      </c>
      <c r="G466">
        <v>4000691</v>
      </c>
      <c r="H466" t="s">
        <v>174</v>
      </c>
      <c r="I466" t="s">
        <v>104</v>
      </c>
      <c r="J466" t="s">
        <v>23</v>
      </c>
      <c r="K466" t="s">
        <v>23</v>
      </c>
      <c r="L466">
        <v>2</v>
      </c>
      <c r="M466">
        <v>2</v>
      </c>
      <c r="N466" t="s">
        <v>1006</v>
      </c>
      <c r="O466" t="s">
        <v>23</v>
      </c>
      <c r="P466">
        <v>2</v>
      </c>
      <c r="Q466">
        <v>4</v>
      </c>
      <c r="R466">
        <v>361165.71994480997</v>
      </c>
      <c r="S466">
        <v>352310.98980569001</v>
      </c>
      <c r="T466">
        <v>5</v>
      </c>
      <c r="U466">
        <v>0</v>
      </c>
      <c r="V466">
        <v>0</v>
      </c>
      <c r="W466">
        <v>1</v>
      </c>
      <c r="X466">
        <v>2</v>
      </c>
      <c r="Y466">
        <v>2</v>
      </c>
      <c r="Z466">
        <v>24.79</v>
      </c>
    </row>
    <row r="467" spans="1:26" x14ac:dyDescent="0.25">
      <c r="A467">
        <v>464</v>
      </c>
      <c r="B467">
        <v>158</v>
      </c>
      <c r="C467" t="s">
        <v>21</v>
      </c>
      <c r="D467" t="s">
        <v>119</v>
      </c>
      <c r="E467">
        <v>537</v>
      </c>
      <c r="F467">
        <v>2.0880000000000001</v>
      </c>
      <c r="G467">
        <v>4081240</v>
      </c>
      <c r="H467" t="s">
        <v>279</v>
      </c>
      <c r="I467" t="s">
        <v>788</v>
      </c>
      <c r="J467" t="s">
        <v>23</v>
      </c>
      <c r="K467" t="s">
        <v>28</v>
      </c>
      <c r="L467">
        <v>2</v>
      </c>
      <c r="M467">
        <v>3</v>
      </c>
      <c r="N467" t="s">
        <v>1006</v>
      </c>
      <c r="O467" t="s">
        <v>23</v>
      </c>
      <c r="P467">
        <v>2</v>
      </c>
      <c r="Q467">
        <v>4</v>
      </c>
      <c r="R467">
        <v>326794.93001904001</v>
      </c>
      <c r="S467">
        <v>405803.65005350002</v>
      </c>
      <c r="T467">
        <v>5</v>
      </c>
      <c r="U467">
        <v>0</v>
      </c>
      <c r="V467">
        <v>0</v>
      </c>
      <c r="W467">
        <v>1</v>
      </c>
      <c r="X467">
        <v>2</v>
      </c>
      <c r="Y467">
        <v>2</v>
      </c>
      <c r="Z467">
        <v>24.79</v>
      </c>
    </row>
    <row r="468" spans="1:26" x14ac:dyDescent="0.25">
      <c r="A468">
        <v>464</v>
      </c>
      <c r="B468">
        <v>98</v>
      </c>
      <c r="C468" t="s">
        <v>51</v>
      </c>
      <c r="D468" t="s">
        <v>528</v>
      </c>
      <c r="E468">
        <v>3000613</v>
      </c>
      <c r="F468">
        <v>3.33</v>
      </c>
      <c r="G468">
        <v>3000636</v>
      </c>
      <c r="H468" t="s">
        <v>802</v>
      </c>
      <c r="I468" t="s">
        <v>663</v>
      </c>
      <c r="J468" t="s">
        <v>23</v>
      </c>
      <c r="K468" t="s">
        <v>23</v>
      </c>
      <c r="L468">
        <v>2</v>
      </c>
      <c r="M468">
        <v>2</v>
      </c>
      <c r="N468" t="s">
        <v>1006</v>
      </c>
      <c r="O468" t="s">
        <v>23</v>
      </c>
      <c r="P468">
        <v>2</v>
      </c>
      <c r="Q468">
        <v>4</v>
      </c>
      <c r="R468">
        <v>371011.60995612998</v>
      </c>
      <c r="S468">
        <v>433260.84025419003</v>
      </c>
      <c r="T468">
        <v>5</v>
      </c>
      <c r="U468">
        <v>0</v>
      </c>
      <c r="V468">
        <v>0</v>
      </c>
      <c r="W468">
        <v>1</v>
      </c>
      <c r="X468">
        <v>2</v>
      </c>
      <c r="Y468">
        <v>2</v>
      </c>
      <c r="Z468">
        <v>24.79</v>
      </c>
    </row>
    <row r="469" spans="1:26" x14ac:dyDescent="0.25">
      <c r="A469">
        <v>464</v>
      </c>
      <c r="B469">
        <v>98</v>
      </c>
      <c r="C469" t="s">
        <v>51</v>
      </c>
      <c r="D469" t="s">
        <v>172</v>
      </c>
      <c r="E469">
        <v>3000686</v>
      </c>
      <c r="F469">
        <v>3.056</v>
      </c>
      <c r="G469">
        <v>3221329</v>
      </c>
      <c r="H469" t="s">
        <v>370</v>
      </c>
      <c r="I469" t="s">
        <v>786</v>
      </c>
      <c r="J469" t="s">
        <v>23</v>
      </c>
      <c r="K469" t="s">
        <v>23</v>
      </c>
      <c r="L469">
        <v>2</v>
      </c>
      <c r="M469">
        <v>2</v>
      </c>
      <c r="N469" t="s">
        <v>1006</v>
      </c>
      <c r="O469" t="s">
        <v>23</v>
      </c>
      <c r="P469">
        <v>2</v>
      </c>
      <c r="Q469">
        <v>4</v>
      </c>
      <c r="R469">
        <v>377819.23999768001</v>
      </c>
      <c r="S469">
        <v>421076.82019662001</v>
      </c>
      <c r="T469">
        <v>5</v>
      </c>
      <c r="U469">
        <v>0</v>
      </c>
      <c r="V469">
        <v>0</v>
      </c>
      <c r="W469">
        <v>1</v>
      </c>
      <c r="X469">
        <v>2</v>
      </c>
      <c r="Y469">
        <v>2</v>
      </c>
      <c r="Z469">
        <v>24.79</v>
      </c>
    </row>
    <row r="470" spans="1:26" x14ac:dyDescent="0.25">
      <c r="A470">
        <v>464</v>
      </c>
      <c r="B470">
        <v>98</v>
      </c>
      <c r="C470" t="s">
        <v>51</v>
      </c>
      <c r="D470" t="s">
        <v>148</v>
      </c>
      <c r="E470">
        <v>3000686</v>
      </c>
      <c r="F470">
        <v>5.3650000000000002</v>
      </c>
      <c r="G470">
        <v>3241001</v>
      </c>
      <c r="H470" t="s">
        <v>370</v>
      </c>
      <c r="I470" t="s">
        <v>261</v>
      </c>
      <c r="J470" t="s">
        <v>23</v>
      </c>
      <c r="K470" t="s">
        <v>28</v>
      </c>
      <c r="L470">
        <v>2</v>
      </c>
      <c r="M470">
        <v>3</v>
      </c>
      <c r="N470" t="s">
        <v>1006</v>
      </c>
      <c r="O470" t="s">
        <v>23</v>
      </c>
      <c r="P470">
        <v>2</v>
      </c>
      <c r="Q470">
        <v>4</v>
      </c>
      <c r="R470">
        <v>384819.78002692002</v>
      </c>
      <c r="S470">
        <v>411300.2299646</v>
      </c>
      <c r="T470">
        <v>5</v>
      </c>
      <c r="U470">
        <v>0</v>
      </c>
      <c r="V470">
        <v>0</v>
      </c>
      <c r="W470">
        <v>1</v>
      </c>
      <c r="X470">
        <v>2</v>
      </c>
      <c r="Y470">
        <v>2</v>
      </c>
      <c r="Z470">
        <v>24.79</v>
      </c>
    </row>
    <row r="471" spans="1:26" x14ac:dyDescent="0.25">
      <c r="A471">
        <v>464</v>
      </c>
      <c r="B471">
        <v>158</v>
      </c>
      <c r="C471" t="s">
        <v>21</v>
      </c>
      <c r="D471" t="s">
        <v>22</v>
      </c>
      <c r="E471">
        <v>4000671</v>
      </c>
      <c r="F471">
        <v>4.851</v>
      </c>
      <c r="G471">
        <v>4341106</v>
      </c>
      <c r="H471" t="s">
        <v>58</v>
      </c>
      <c r="I471" t="s">
        <v>826</v>
      </c>
      <c r="J471" t="s">
        <v>23</v>
      </c>
      <c r="K471" t="s">
        <v>28</v>
      </c>
      <c r="L471">
        <v>2</v>
      </c>
      <c r="M471">
        <v>3</v>
      </c>
      <c r="N471" t="s">
        <v>1006</v>
      </c>
      <c r="O471" t="s">
        <v>23</v>
      </c>
      <c r="P471">
        <v>3</v>
      </c>
      <c r="Q471">
        <v>4</v>
      </c>
      <c r="R471">
        <v>368140.30014171998</v>
      </c>
      <c r="S471">
        <v>376861.06011651998</v>
      </c>
      <c r="T471">
        <v>5</v>
      </c>
      <c r="U471">
        <v>0</v>
      </c>
      <c r="V471">
        <v>0</v>
      </c>
      <c r="W471">
        <v>1</v>
      </c>
      <c r="X471">
        <v>2</v>
      </c>
      <c r="Y471">
        <v>2</v>
      </c>
      <c r="Z471">
        <v>24.79</v>
      </c>
    </row>
    <row r="472" spans="1:26" x14ac:dyDescent="0.25">
      <c r="A472">
        <v>464</v>
      </c>
      <c r="B472">
        <v>158</v>
      </c>
      <c r="C472" t="s">
        <v>21</v>
      </c>
      <c r="D472" t="s">
        <v>48</v>
      </c>
      <c r="E472">
        <v>4000673</v>
      </c>
      <c r="F472">
        <v>8.2089999999999996</v>
      </c>
      <c r="G472">
        <v>4091295</v>
      </c>
      <c r="H472" t="s">
        <v>59</v>
      </c>
      <c r="I472" t="s">
        <v>785</v>
      </c>
      <c r="J472" t="s">
        <v>23</v>
      </c>
      <c r="K472" t="s">
        <v>28</v>
      </c>
      <c r="L472">
        <v>2</v>
      </c>
      <c r="M472">
        <v>3</v>
      </c>
      <c r="N472" t="s">
        <v>1006</v>
      </c>
      <c r="O472" t="s">
        <v>23</v>
      </c>
      <c r="P472">
        <v>2</v>
      </c>
      <c r="Q472">
        <v>3</v>
      </c>
      <c r="R472">
        <v>359778.31002476002</v>
      </c>
      <c r="S472">
        <v>379786.11980866001</v>
      </c>
      <c r="T472">
        <v>5</v>
      </c>
      <c r="U472">
        <v>0</v>
      </c>
      <c r="V472">
        <v>0</v>
      </c>
      <c r="W472">
        <v>1</v>
      </c>
      <c r="X472">
        <v>2</v>
      </c>
      <c r="Y472">
        <v>2</v>
      </c>
      <c r="Z472">
        <v>24.79</v>
      </c>
    </row>
    <row r="473" spans="1:26" x14ac:dyDescent="0.25">
      <c r="A473">
        <v>464</v>
      </c>
      <c r="B473">
        <v>158</v>
      </c>
      <c r="C473" t="s">
        <v>21</v>
      </c>
      <c r="D473" t="s">
        <v>48</v>
      </c>
      <c r="E473">
        <v>4000673</v>
      </c>
      <c r="F473">
        <v>9.8490000000000002</v>
      </c>
      <c r="G473">
        <v>4091626</v>
      </c>
      <c r="H473" t="s">
        <v>59</v>
      </c>
      <c r="I473" t="s">
        <v>877</v>
      </c>
      <c r="J473" t="s">
        <v>23</v>
      </c>
      <c r="K473" t="s">
        <v>28</v>
      </c>
      <c r="L473">
        <v>2</v>
      </c>
      <c r="M473">
        <v>3</v>
      </c>
      <c r="N473" t="s">
        <v>1006</v>
      </c>
      <c r="O473" t="s">
        <v>23</v>
      </c>
      <c r="P473">
        <v>3</v>
      </c>
      <c r="Q473">
        <v>4</v>
      </c>
      <c r="R473">
        <v>361024.88984100003</v>
      </c>
      <c r="S473">
        <v>388380.49991581001</v>
      </c>
      <c r="T473">
        <v>5</v>
      </c>
      <c r="U473">
        <v>0</v>
      </c>
      <c r="V473">
        <v>0</v>
      </c>
      <c r="W473">
        <v>1</v>
      </c>
      <c r="X473">
        <v>2</v>
      </c>
      <c r="Y473">
        <v>2</v>
      </c>
      <c r="Z473">
        <v>24.79</v>
      </c>
    </row>
    <row r="474" spans="1:26" x14ac:dyDescent="0.25">
      <c r="A474">
        <v>464</v>
      </c>
      <c r="B474">
        <v>158</v>
      </c>
      <c r="C474" t="s">
        <v>21</v>
      </c>
      <c r="D474" t="s">
        <v>119</v>
      </c>
      <c r="E474">
        <v>4081324</v>
      </c>
      <c r="F474">
        <v>0.17299999999999999</v>
      </c>
      <c r="G474">
        <v>4081327</v>
      </c>
      <c r="H474" t="s">
        <v>822</v>
      </c>
      <c r="I474" t="s">
        <v>823</v>
      </c>
      <c r="J474" t="s">
        <v>28</v>
      </c>
      <c r="K474" t="s">
        <v>28</v>
      </c>
      <c r="L474">
        <v>3</v>
      </c>
      <c r="M474">
        <v>3</v>
      </c>
      <c r="N474" t="s">
        <v>1006</v>
      </c>
      <c r="O474" t="s">
        <v>28</v>
      </c>
      <c r="P474">
        <v>2</v>
      </c>
      <c r="Q474">
        <v>4</v>
      </c>
      <c r="R474">
        <v>329082.70027079002</v>
      </c>
      <c r="S474">
        <v>405850.8400122</v>
      </c>
      <c r="T474">
        <v>5</v>
      </c>
      <c r="U474">
        <v>0</v>
      </c>
      <c r="V474">
        <v>0</v>
      </c>
      <c r="W474">
        <v>1</v>
      </c>
      <c r="X474">
        <v>2</v>
      </c>
      <c r="Y474">
        <v>2</v>
      </c>
      <c r="Z474">
        <v>24.79</v>
      </c>
    </row>
    <row r="475" spans="1:26" x14ac:dyDescent="0.25">
      <c r="A475">
        <v>464</v>
      </c>
      <c r="B475">
        <v>158</v>
      </c>
      <c r="C475" t="s">
        <v>21</v>
      </c>
      <c r="D475" t="s">
        <v>119</v>
      </c>
      <c r="E475">
        <v>4081612</v>
      </c>
      <c r="F475">
        <v>1.0880000000000001</v>
      </c>
      <c r="G475">
        <v>4081615</v>
      </c>
      <c r="H475" t="s">
        <v>375</v>
      </c>
      <c r="I475" t="s">
        <v>835</v>
      </c>
      <c r="J475" t="s">
        <v>28</v>
      </c>
      <c r="K475" t="s">
        <v>28</v>
      </c>
      <c r="L475">
        <v>3</v>
      </c>
      <c r="M475">
        <v>3</v>
      </c>
      <c r="N475" t="s">
        <v>1006</v>
      </c>
      <c r="O475" t="s">
        <v>28</v>
      </c>
      <c r="P475">
        <v>2</v>
      </c>
      <c r="Q475">
        <v>4</v>
      </c>
      <c r="R475">
        <v>320880.92980634002</v>
      </c>
      <c r="S475">
        <v>397600.92000116</v>
      </c>
      <c r="T475">
        <v>5</v>
      </c>
      <c r="U475">
        <v>0</v>
      </c>
      <c r="V475">
        <v>0</v>
      </c>
      <c r="W475">
        <v>1</v>
      </c>
      <c r="X475">
        <v>2</v>
      </c>
      <c r="Y475">
        <v>2</v>
      </c>
      <c r="Z475">
        <v>24.79</v>
      </c>
    </row>
    <row r="476" spans="1:26" x14ac:dyDescent="0.25">
      <c r="A476">
        <v>464</v>
      </c>
      <c r="B476">
        <v>158</v>
      </c>
      <c r="C476" t="s">
        <v>21</v>
      </c>
      <c r="D476" t="s">
        <v>22</v>
      </c>
      <c r="E476">
        <v>4341406</v>
      </c>
      <c r="F476">
        <v>0.47699999999999998</v>
      </c>
      <c r="G476">
        <v>4341407</v>
      </c>
      <c r="H476" t="s">
        <v>86</v>
      </c>
      <c r="I476" t="s">
        <v>130</v>
      </c>
      <c r="J476" t="s">
        <v>28</v>
      </c>
      <c r="K476" t="s">
        <v>28</v>
      </c>
      <c r="L476">
        <v>3</v>
      </c>
      <c r="M476">
        <v>3</v>
      </c>
      <c r="N476" t="s">
        <v>1006</v>
      </c>
      <c r="O476" t="s">
        <v>28</v>
      </c>
      <c r="P476">
        <v>3</v>
      </c>
      <c r="Q476">
        <v>4</v>
      </c>
      <c r="R476">
        <v>352449.83018530998</v>
      </c>
      <c r="S476">
        <v>370894.49029326998</v>
      </c>
      <c r="T476">
        <v>5</v>
      </c>
      <c r="U476">
        <v>0</v>
      </c>
      <c r="V476">
        <v>0</v>
      </c>
      <c r="W476">
        <v>1</v>
      </c>
      <c r="X476">
        <v>2</v>
      </c>
      <c r="Y476">
        <v>2</v>
      </c>
      <c r="Z476">
        <v>24.79</v>
      </c>
    </row>
    <row r="477" spans="1:26" x14ac:dyDescent="0.25">
      <c r="A477">
        <v>464</v>
      </c>
      <c r="B477">
        <v>140</v>
      </c>
      <c r="C477" t="s">
        <v>26</v>
      </c>
      <c r="D477" t="s">
        <v>84</v>
      </c>
      <c r="E477">
        <v>11000613</v>
      </c>
      <c r="F477">
        <v>0.502</v>
      </c>
      <c r="G477">
        <v>11000639</v>
      </c>
      <c r="H477" t="s">
        <v>461</v>
      </c>
      <c r="I477" t="s">
        <v>184</v>
      </c>
      <c r="J477" t="s">
        <v>23</v>
      </c>
      <c r="K477" t="s">
        <v>23</v>
      </c>
      <c r="L477">
        <v>2</v>
      </c>
      <c r="M477">
        <v>2</v>
      </c>
      <c r="N477" t="s">
        <v>1006</v>
      </c>
      <c r="O477" t="s">
        <v>23</v>
      </c>
      <c r="P477">
        <v>2</v>
      </c>
      <c r="Q477">
        <v>3</v>
      </c>
      <c r="R477">
        <v>420724.28031851002</v>
      </c>
      <c r="S477">
        <v>515371.64997199998</v>
      </c>
      <c r="T477">
        <v>5</v>
      </c>
      <c r="U477">
        <v>0</v>
      </c>
      <c r="V477">
        <v>0</v>
      </c>
      <c r="W477">
        <v>1</v>
      </c>
      <c r="X477">
        <v>2</v>
      </c>
      <c r="Y477">
        <v>2</v>
      </c>
      <c r="Z477">
        <v>24.79</v>
      </c>
    </row>
    <row r="478" spans="1:26" x14ac:dyDescent="0.25">
      <c r="A478">
        <v>464</v>
      </c>
      <c r="B478">
        <v>140</v>
      </c>
      <c r="C478" t="s">
        <v>26</v>
      </c>
      <c r="D478" t="s">
        <v>31</v>
      </c>
      <c r="E478">
        <v>11000622</v>
      </c>
      <c r="F478">
        <v>0.92600000000000005</v>
      </c>
      <c r="G478">
        <v>11031357</v>
      </c>
      <c r="H478" t="s">
        <v>32</v>
      </c>
      <c r="I478" t="s">
        <v>912</v>
      </c>
      <c r="J478" t="s">
        <v>28</v>
      </c>
      <c r="K478" t="s">
        <v>28</v>
      </c>
      <c r="L478">
        <v>3</v>
      </c>
      <c r="M478">
        <v>3</v>
      </c>
      <c r="N478" t="s">
        <v>1006</v>
      </c>
      <c r="O478" t="s">
        <v>28</v>
      </c>
      <c r="P478">
        <v>2</v>
      </c>
      <c r="Q478">
        <v>4</v>
      </c>
      <c r="R478">
        <v>432616.36972772999</v>
      </c>
      <c r="S478">
        <v>500469.63002873998</v>
      </c>
      <c r="T478">
        <v>5</v>
      </c>
      <c r="U478">
        <v>0</v>
      </c>
      <c r="V478">
        <v>0</v>
      </c>
      <c r="W478">
        <v>1</v>
      </c>
      <c r="X478">
        <v>2</v>
      </c>
      <c r="Y478">
        <v>2</v>
      </c>
      <c r="Z478">
        <v>24.79</v>
      </c>
    </row>
    <row r="479" spans="1:26" x14ac:dyDescent="0.25">
      <c r="A479">
        <v>464</v>
      </c>
      <c r="B479">
        <v>140</v>
      </c>
      <c r="C479" t="s">
        <v>26</v>
      </c>
      <c r="D479" t="s">
        <v>34</v>
      </c>
      <c r="E479">
        <v>11000622</v>
      </c>
      <c r="F479">
        <v>2.5790000000000002</v>
      </c>
      <c r="G479">
        <v>11111089</v>
      </c>
      <c r="H479" t="s">
        <v>32</v>
      </c>
      <c r="I479" t="s">
        <v>921</v>
      </c>
      <c r="J479" t="s">
        <v>23</v>
      </c>
      <c r="K479" t="s">
        <v>28</v>
      </c>
      <c r="L479">
        <v>2</v>
      </c>
      <c r="M479">
        <v>3</v>
      </c>
      <c r="N479" t="s">
        <v>1006</v>
      </c>
      <c r="O479" t="s">
        <v>23</v>
      </c>
      <c r="P479">
        <v>2</v>
      </c>
      <c r="Q479">
        <v>4</v>
      </c>
      <c r="R479">
        <v>426273.67988578998</v>
      </c>
      <c r="S479">
        <v>506150.86021642998</v>
      </c>
      <c r="T479">
        <v>5</v>
      </c>
      <c r="U479">
        <v>0</v>
      </c>
      <c r="V479">
        <v>0</v>
      </c>
      <c r="W479">
        <v>1</v>
      </c>
      <c r="X479">
        <v>2</v>
      </c>
      <c r="Y479">
        <v>2</v>
      </c>
      <c r="Z479">
        <v>24.79</v>
      </c>
    </row>
    <row r="480" spans="1:26" x14ac:dyDescent="0.25">
      <c r="A480">
        <v>464</v>
      </c>
      <c r="B480">
        <v>140</v>
      </c>
      <c r="C480" t="s">
        <v>26</v>
      </c>
      <c r="D480" t="s">
        <v>34</v>
      </c>
      <c r="E480">
        <v>11111122</v>
      </c>
      <c r="F480">
        <v>4.2999999999999997E-2</v>
      </c>
      <c r="G480">
        <v>11111159</v>
      </c>
      <c r="H480" t="s">
        <v>870</v>
      </c>
      <c r="I480" t="s">
        <v>199</v>
      </c>
      <c r="J480" t="s">
        <v>28</v>
      </c>
      <c r="K480" t="s">
        <v>28</v>
      </c>
      <c r="L480">
        <v>3</v>
      </c>
      <c r="M480">
        <v>3</v>
      </c>
      <c r="N480" t="s">
        <v>1006</v>
      </c>
      <c r="O480" t="s">
        <v>28</v>
      </c>
      <c r="P480">
        <v>2</v>
      </c>
      <c r="Q480">
        <v>4</v>
      </c>
      <c r="R480">
        <v>424006.65003374999</v>
      </c>
      <c r="S480">
        <v>503053.95958005998</v>
      </c>
      <c r="T480">
        <v>5</v>
      </c>
      <c r="U480">
        <v>0</v>
      </c>
      <c r="V480">
        <v>0</v>
      </c>
      <c r="W480">
        <v>1</v>
      </c>
      <c r="X480">
        <v>2</v>
      </c>
      <c r="Y480">
        <v>2</v>
      </c>
      <c r="Z480">
        <v>24.79</v>
      </c>
    </row>
    <row r="481" spans="1:26" x14ac:dyDescent="0.25">
      <c r="A481">
        <v>479</v>
      </c>
      <c r="B481">
        <v>144</v>
      </c>
      <c r="C481" t="s">
        <v>26</v>
      </c>
      <c r="D481" t="s">
        <v>45</v>
      </c>
      <c r="E481">
        <v>526</v>
      </c>
      <c r="F481">
        <v>3.657</v>
      </c>
      <c r="G481" t="s">
        <v>945</v>
      </c>
      <c r="H481" t="s">
        <v>334</v>
      </c>
      <c r="I481" t="s">
        <v>82</v>
      </c>
      <c r="J481" t="s">
        <v>23</v>
      </c>
      <c r="K481" t="s">
        <v>82</v>
      </c>
      <c r="L481">
        <v>2</v>
      </c>
      <c r="M481">
        <v>13</v>
      </c>
      <c r="N481" t="s">
        <v>1006</v>
      </c>
      <c r="O481" t="s">
        <v>23</v>
      </c>
      <c r="P481">
        <v>2</v>
      </c>
      <c r="Q481">
        <v>3</v>
      </c>
      <c r="R481">
        <v>458686.13014293002</v>
      </c>
      <c r="S481">
        <v>518633.16009478999</v>
      </c>
      <c r="T481">
        <v>10</v>
      </c>
      <c r="U481">
        <v>0</v>
      </c>
      <c r="V481">
        <v>0</v>
      </c>
      <c r="W481">
        <v>1</v>
      </c>
      <c r="X481">
        <v>1</v>
      </c>
      <c r="Y481">
        <v>8</v>
      </c>
      <c r="Z481">
        <v>24.73</v>
      </c>
    </row>
    <row r="482" spans="1:26" x14ac:dyDescent="0.25">
      <c r="A482">
        <v>479</v>
      </c>
      <c r="B482">
        <v>71</v>
      </c>
      <c r="C482" t="s">
        <v>37</v>
      </c>
      <c r="D482" t="s">
        <v>135</v>
      </c>
      <c r="E482">
        <v>553</v>
      </c>
      <c r="F482">
        <v>49.67</v>
      </c>
      <c r="G482">
        <v>8000663</v>
      </c>
      <c r="H482" t="s">
        <v>133</v>
      </c>
      <c r="I482" t="s">
        <v>337</v>
      </c>
      <c r="J482" t="s">
        <v>23</v>
      </c>
      <c r="K482" t="s">
        <v>23</v>
      </c>
      <c r="L482">
        <v>2</v>
      </c>
      <c r="M482">
        <v>2</v>
      </c>
      <c r="N482" t="s">
        <v>1006</v>
      </c>
      <c r="O482" t="s">
        <v>23</v>
      </c>
      <c r="P482">
        <v>2</v>
      </c>
      <c r="Q482">
        <v>4</v>
      </c>
      <c r="R482">
        <v>310701.77992934</v>
      </c>
      <c r="S482">
        <v>364203.82028280001</v>
      </c>
      <c r="T482">
        <v>10</v>
      </c>
      <c r="U482">
        <v>0</v>
      </c>
      <c r="V482">
        <v>0</v>
      </c>
      <c r="W482">
        <v>1</v>
      </c>
      <c r="X482">
        <v>1</v>
      </c>
      <c r="Y482">
        <v>8</v>
      </c>
      <c r="Z482">
        <v>24.73</v>
      </c>
    </row>
    <row r="483" spans="1:26" x14ac:dyDescent="0.25">
      <c r="A483">
        <v>481</v>
      </c>
      <c r="B483">
        <v>166</v>
      </c>
      <c r="C483" t="s">
        <v>21</v>
      </c>
      <c r="D483" t="s">
        <v>183</v>
      </c>
      <c r="E483">
        <v>534</v>
      </c>
      <c r="F483">
        <v>7.87</v>
      </c>
      <c r="G483">
        <v>4000686</v>
      </c>
      <c r="H483" t="s">
        <v>581</v>
      </c>
      <c r="I483" t="s">
        <v>181</v>
      </c>
      <c r="J483" t="s">
        <v>23</v>
      </c>
      <c r="K483" t="s">
        <v>23</v>
      </c>
      <c r="L483">
        <v>2</v>
      </c>
      <c r="M483">
        <v>2</v>
      </c>
      <c r="N483" t="s">
        <v>1006</v>
      </c>
      <c r="O483" t="s">
        <v>23</v>
      </c>
      <c r="P483">
        <v>3</v>
      </c>
      <c r="Q483">
        <v>4</v>
      </c>
      <c r="R483">
        <v>354364.96982886997</v>
      </c>
      <c r="S483">
        <v>354483.29036740999</v>
      </c>
      <c r="T483">
        <v>5</v>
      </c>
      <c r="U483">
        <v>0</v>
      </c>
      <c r="V483">
        <v>0</v>
      </c>
      <c r="W483">
        <v>2</v>
      </c>
      <c r="X483">
        <v>0</v>
      </c>
      <c r="Y483">
        <v>3</v>
      </c>
      <c r="Z483">
        <v>24.34</v>
      </c>
    </row>
    <row r="484" spans="1:26" x14ac:dyDescent="0.25">
      <c r="A484">
        <v>481</v>
      </c>
      <c r="B484">
        <v>166</v>
      </c>
      <c r="C484" t="s">
        <v>21</v>
      </c>
      <c r="D484" t="s">
        <v>277</v>
      </c>
      <c r="E484">
        <v>537</v>
      </c>
      <c r="F484">
        <v>4.41</v>
      </c>
      <c r="G484">
        <v>4000622</v>
      </c>
      <c r="H484" t="s">
        <v>271</v>
      </c>
      <c r="I484" t="s">
        <v>422</v>
      </c>
      <c r="J484" t="s">
        <v>23</v>
      </c>
      <c r="K484" t="s">
        <v>23</v>
      </c>
      <c r="L484">
        <v>2</v>
      </c>
      <c r="M484">
        <v>2</v>
      </c>
      <c r="N484" t="s">
        <v>1006</v>
      </c>
      <c r="O484" t="s">
        <v>23</v>
      </c>
      <c r="P484">
        <v>2</v>
      </c>
      <c r="Q484">
        <v>4</v>
      </c>
      <c r="R484">
        <v>338310.42998020002</v>
      </c>
      <c r="S484">
        <v>407331.58000349998</v>
      </c>
      <c r="T484">
        <v>5</v>
      </c>
      <c r="U484">
        <v>0</v>
      </c>
      <c r="V484">
        <v>0</v>
      </c>
      <c r="W484">
        <v>2</v>
      </c>
      <c r="X484">
        <v>0</v>
      </c>
      <c r="Y484">
        <v>3</v>
      </c>
      <c r="Z484">
        <v>24.34</v>
      </c>
    </row>
    <row r="485" spans="1:26" x14ac:dyDescent="0.25">
      <c r="A485">
        <v>481</v>
      </c>
      <c r="B485">
        <v>145</v>
      </c>
      <c r="C485" t="s">
        <v>26</v>
      </c>
      <c r="D485" t="s">
        <v>31</v>
      </c>
      <c r="E485">
        <v>11112004</v>
      </c>
      <c r="F485">
        <v>1.804</v>
      </c>
      <c r="G485">
        <v>11031884</v>
      </c>
      <c r="H485" t="s">
        <v>110</v>
      </c>
      <c r="I485" t="s">
        <v>589</v>
      </c>
      <c r="J485" t="s">
        <v>28</v>
      </c>
      <c r="K485" t="s">
        <v>28</v>
      </c>
      <c r="L485">
        <v>3</v>
      </c>
      <c r="M485">
        <v>3</v>
      </c>
      <c r="N485" t="s">
        <v>1006</v>
      </c>
      <c r="O485" t="s">
        <v>28</v>
      </c>
      <c r="P485">
        <v>2</v>
      </c>
      <c r="Q485">
        <v>4</v>
      </c>
      <c r="R485">
        <v>429227.25989478</v>
      </c>
      <c r="S485">
        <v>504853.14023876999</v>
      </c>
      <c r="T485">
        <v>5</v>
      </c>
      <c r="U485">
        <v>0</v>
      </c>
      <c r="V485">
        <v>0</v>
      </c>
      <c r="W485">
        <v>2</v>
      </c>
      <c r="X485">
        <v>0</v>
      </c>
      <c r="Y485">
        <v>3</v>
      </c>
      <c r="Z485">
        <v>24.34</v>
      </c>
    </row>
    <row r="486" spans="1:26" x14ac:dyDescent="0.25">
      <c r="A486">
        <v>484</v>
      </c>
      <c r="B486">
        <v>168</v>
      </c>
      <c r="C486" t="s">
        <v>21</v>
      </c>
      <c r="D486" t="s">
        <v>87</v>
      </c>
      <c r="E486">
        <v>534</v>
      </c>
      <c r="F486">
        <v>4.54</v>
      </c>
      <c r="G486">
        <v>4000706</v>
      </c>
      <c r="H486" t="s">
        <v>415</v>
      </c>
      <c r="I486" t="s">
        <v>102</v>
      </c>
      <c r="J486" t="s">
        <v>23</v>
      </c>
      <c r="K486" t="s">
        <v>23</v>
      </c>
      <c r="L486">
        <v>2</v>
      </c>
      <c r="M486">
        <v>2</v>
      </c>
      <c r="N486" t="s">
        <v>1006</v>
      </c>
      <c r="O486" t="s">
        <v>23</v>
      </c>
      <c r="P486">
        <v>3</v>
      </c>
      <c r="Q486">
        <v>4</v>
      </c>
      <c r="R486">
        <v>336614.19988755003</v>
      </c>
      <c r="S486">
        <v>353518.99004279001</v>
      </c>
      <c r="T486">
        <v>9</v>
      </c>
      <c r="U486">
        <v>0</v>
      </c>
      <c r="V486">
        <v>0</v>
      </c>
      <c r="W486">
        <v>0</v>
      </c>
      <c r="X486">
        <v>3</v>
      </c>
      <c r="Y486">
        <v>6</v>
      </c>
      <c r="Z486">
        <v>24.18</v>
      </c>
    </row>
    <row r="487" spans="1:26" x14ac:dyDescent="0.25">
      <c r="A487">
        <v>484</v>
      </c>
      <c r="B487">
        <v>168</v>
      </c>
      <c r="C487" t="s">
        <v>21</v>
      </c>
      <c r="D487" t="s">
        <v>90</v>
      </c>
      <c r="E487">
        <v>536</v>
      </c>
      <c r="F487">
        <v>27.73</v>
      </c>
      <c r="G487">
        <v>4000705</v>
      </c>
      <c r="H487" t="s">
        <v>426</v>
      </c>
      <c r="I487" t="s">
        <v>123</v>
      </c>
      <c r="J487" t="s">
        <v>23</v>
      </c>
      <c r="K487" t="s">
        <v>23</v>
      </c>
      <c r="L487">
        <v>2</v>
      </c>
      <c r="M487">
        <v>2</v>
      </c>
      <c r="N487" t="s">
        <v>1006</v>
      </c>
      <c r="O487" t="s">
        <v>23</v>
      </c>
      <c r="P487">
        <v>2</v>
      </c>
      <c r="Q487">
        <v>3</v>
      </c>
      <c r="R487">
        <v>368101.6601025</v>
      </c>
      <c r="S487">
        <v>316234.1700715</v>
      </c>
      <c r="T487">
        <v>9</v>
      </c>
      <c r="U487">
        <v>0</v>
      </c>
      <c r="V487">
        <v>0</v>
      </c>
      <c r="W487">
        <v>0</v>
      </c>
      <c r="X487">
        <v>3</v>
      </c>
      <c r="Y487">
        <v>6</v>
      </c>
      <c r="Z487">
        <v>24.18</v>
      </c>
    </row>
    <row r="488" spans="1:26" x14ac:dyDescent="0.25">
      <c r="A488">
        <v>484</v>
      </c>
      <c r="B488">
        <v>168</v>
      </c>
      <c r="C488" t="s">
        <v>21</v>
      </c>
      <c r="D488" t="s">
        <v>48</v>
      </c>
      <c r="E488">
        <v>544</v>
      </c>
      <c r="F488">
        <v>7.35</v>
      </c>
      <c r="G488">
        <v>561</v>
      </c>
      <c r="H488" t="s">
        <v>46</v>
      </c>
      <c r="I488" t="s">
        <v>91</v>
      </c>
      <c r="J488" t="s">
        <v>23</v>
      </c>
      <c r="K488" t="s">
        <v>23</v>
      </c>
      <c r="L488">
        <v>2</v>
      </c>
      <c r="M488">
        <v>2</v>
      </c>
      <c r="N488" t="s">
        <v>1006</v>
      </c>
      <c r="O488" t="s">
        <v>23</v>
      </c>
      <c r="P488">
        <v>3</v>
      </c>
      <c r="Q488">
        <v>5</v>
      </c>
      <c r="R488">
        <v>354897.32993104</v>
      </c>
      <c r="S488">
        <v>374362.67025498999</v>
      </c>
      <c r="T488">
        <v>9</v>
      </c>
      <c r="U488">
        <v>0</v>
      </c>
      <c r="V488">
        <v>0</v>
      </c>
      <c r="W488">
        <v>0</v>
      </c>
      <c r="X488">
        <v>3</v>
      </c>
      <c r="Y488">
        <v>6</v>
      </c>
      <c r="Z488">
        <v>24.18</v>
      </c>
    </row>
    <row r="489" spans="1:26" x14ac:dyDescent="0.25">
      <c r="A489">
        <v>484</v>
      </c>
      <c r="B489">
        <v>101</v>
      </c>
      <c r="C489" t="s">
        <v>51</v>
      </c>
      <c r="D489" t="s">
        <v>122</v>
      </c>
      <c r="E489">
        <v>3000626</v>
      </c>
      <c r="F489">
        <v>6.4829999999999997</v>
      </c>
      <c r="G489">
        <v>3371135</v>
      </c>
      <c r="H489" t="s">
        <v>169</v>
      </c>
      <c r="I489" t="s">
        <v>428</v>
      </c>
      <c r="J489" t="s">
        <v>23</v>
      </c>
      <c r="K489" t="s">
        <v>28</v>
      </c>
      <c r="L489">
        <v>2</v>
      </c>
      <c r="M489">
        <v>3</v>
      </c>
      <c r="N489" t="s">
        <v>1006</v>
      </c>
      <c r="O489" t="s">
        <v>23</v>
      </c>
      <c r="P489">
        <v>3</v>
      </c>
      <c r="Q489">
        <v>4</v>
      </c>
      <c r="R489">
        <v>394874.98975622997</v>
      </c>
      <c r="S489">
        <v>428599.47018463002</v>
      </c>
      <c r="T489">
        <v>9</v>
      </c>
      <c r="U489">
        <v>0</v>
      </c>
      <c r="V489">
        <v>0</v>
      </c>
      <c r="W489">
        <v>0</v>
      </c>
      <c r="X489">
        <v>3</v>
      </c>
      <c r="Y489">
        <v>6</v>
      </c>
      <c r="Z489">
        <v>24.18</v>
      </c>
    </row>
    <row r="490" spans="1:26" x14ac:dyDescent="0.25">
      <c r="A490">
        <v>484</v>
      </c>
      <c r="B490">
        <v>101</v>
      </c>
      <c r="C490" t="s">
        <v>51</v>
      </c>
      <c r="D490" t="s">
        <v>65</v>
      </c>
      <c r="E490">
        <v>3000630</v>
      </c>
      <c r="F490">
        <v>1.611</v>
      </c>
      <c r="G490" t="s">
        <v>947</v>
      </c>
      <c r="H490" t="s">
        <v>63</v>
      </c>
      <c r="I490" t="s">
        <v>82</v>
      </c>
      <c r="J490" t="s">
        <v>23</v>
      </c>
      <c r="K490" t="s">
        <v>82</v>
      </c>
      <c r="L490">
        <v>2</v>
      </c>
      <c r="M490">
        <v>13</v>
      </c>
      <c r="N490" t="s">
        <v>1006</v>
      </c>
      <c r="O490" t="s">
        <v>23</v>
      </c>
      <c r="P490">
        <v>2</v>
      </c>
      <c r="Q490">
        <v>3</v>
      </c>
      <c r="R490">
        <v>379508.59016471001</v>
      </c>
      <c r="S490">
        <v>441858.21011246002</v>
      </c>
      <c r="T490">
        <v>9</v>
      </c>
      <c r="U490">
        <v>0</v>
      </c>
      <c r="V490">
        <v>0</v>
      </c>
      <c r="W490">
        <v>0</v>
      </c>
      <c r="X490">
        <v>3</v>
      </c>
      <c r="Y490">
        <v>6</v>
      </c>
      <c r="Z490">
        <v>24.18</v>
      </c>
    </row>
    <row r="491" spans="1:26" x14ac:dyDescent="0.25">
      <c r="A491">
        <v>489</v>
      </c>
      <c r="B491">
        <v>146</v>
      </c>
      <c r="C491" t="s">
        <v>26</v>
      </c>
      <c r="D491" t="s">
        <v>34</v>
      </c>
      <c r="E491">
        <v>11000622</v>
      </c>
      <c r="F491">
        <v>2.8090000000000002</v>
      </c>
      <c r="G491">
        <v>11031387</v>
      </c>
      <c r="H491" t="s">
        <v>32</v>
      </c>
      <c r="I491" t="s">
        <v>442</v>
      </c>
      <c r="J491" t="s">
        <v>23</v>
      </c>
      <c r="K491" t="s">
        <v>28</v>
      </c>
      <c r="L491">
        <v>2</v>
      </c>
      <c r="M491">
        <v>3</v>
      </c>
      <c r="N491" t="s">
        <v>1006</v>
      </c>
      <c r="O491" t="s">
        <v>23</v>
      </c>
      <c r="P491">
        <v>2</v>
      </c>
      <c r="Q491">
        <v>4</v>
      </c>
      <c r="R491">
        <v>425551.92986834998</v>
      </c>
      <c r="S491">
        <v>507110.02013840002</v>
      </c>
      <c r="T491">
        <v>9</v>
      </c>
      <c r="U491">
        <v>0</v>
      </c>
      <c r="V491">
        <v>0</v>
      </c>
      <c r="W491">
        <v>1</v>
      </c>
      <c r="X491">
        <v>1</v>
      </c>
      <c r="Y491">
        <v>7</v>
      </c>
      <c r="Z491">
        <v>23.73</v>
      </c>
    </row>
    <row r="492" spans="1:26" x14ac:dyDescent="0.25">
      <c r="A492">
        <v>489</v>
      </c>
      <c r="B492">
        <v>146</v>
      </c>
      <c r="C492" t="s">
        <v>26</v>
      </c>
      <c r="D492" t="s">
        <v>31</v>
      </c>
      <c r="E492">
        <v>11031986</v>
      </c>
      <c r="F492">
        <v>1.0629999999999999</v>
      </c>
      <c r="G492">
        <v>11031089</v>
      </c>
      <c r="H492" t="s">
        <v>154</v>
      </c>
      <c r="I492" t="s">
        <v>441</v>
      </c>
      <c r="J492" t="s">
        <v>23</v>
      </c>
      <c r="K492" t="s">
        <v>28</v>
      </c>
      <c r="L492">
        <v>2</v>
      </c>
      <c r="M492">
        <v>3</v>
      </c>
      <c r="N492" t="s">
        <v>1006</v>
      </c>
      <c r="O492" t="s">
        <v>23</v>
      </c>
      <c r="P492">
        <v>2</v>
      </c>
      <c r="Q492">
        <v>3</v>
      </c>
      <c r="R492">
        <v>439913.39002658002</v>
      </c>
      <c r="S492">
        <v>515843.14015792002</v>
      </c>
      <c r="T492">
        <v>9</v>
      </c>
      <c r="U492">
        <v>0</v>
      </c>
      <c r="V492">
        <v>0</v>
      </c>
      <c r="W492">
        <v>1</v>
      </c>
      <c r="X492">
        <v>1</v>
      </c>
      <c r="Y492">
        <v>7</v>
      </c>
      <c r="Z492">
        <v>23.73</v>
      </c>
    </row>
    <row r="493" spans="1:26" x14ac:dyDescent="0.25">
      <c r="A493">
        <v>489</v>
      </c>
      <c r="B493">
        <v>72</v>
      </c>
      <c r="C493" t="s">
        <v>37</v>
      </c>
      <c r="D493" t="s">
        <v>355</v>
      </c>
      <c r="E493" t="s">
        <v>942</v>
      </c>
      <c r="F493">
        <v>3.786</v>
      </c>
      <c r="G493">
        <v>8000609</v>
      </c>
      <c r="H493" t="s">
        <v>259</v>
      </c>
      <c r="I493" t="s">
        <v>440</v>
      </c>
      <c r="J493" t="s">
        <v>23</v>
      </c>
      <c r="K493" t="s">
        <v>23</v>
      </c>
      <c r="L493">
        <v>2</v>
      </c>
      <c r="M493">
        <v>2</v>
      </c>
      <c r="N493" t="s">
        <v>1006</v>
      </c>
      <c r="O493" t="s">
        <v>23</v>
      </c>
      <c r="P493">
        <v>3</v>
      </c>
      <c r="Q493">
        <v>5</v>
      </c>
      <c r="R493">
        <v>306628.19976629002</v>
      </c>
      <c r="S493">
        <v>338799.45979186002</v>
      </c>
      <c r="T493">
        <v>9</v>
      </c>
      <c r="U493">
        <v>0</v>
      </c>
      <c r="V493">
        <v>0</v>
      </c>
      <c r="W493">
        <v>1</v>
      </c>
      <c r="X493">
        <v>1</v>
      </c>
      <c r="Y493">
        <v>7</v>
      </c>
      <c r="Z493">
        <v>23.73</v>
      </c>
    </row>
    <row r="494" spans="1:26" x14ac:dyDescent="0.25">
      <c r="A494">
        <v>492</v>
      </c>
      <c r="B494">
        <v>148</v>
      </c>
      <c r="C494" t="s">
        <v>26</v>
      </c>
      <c r="D494" t="s">
        <v>41</v>
      </c>
      <c r="E494">
        <v>518</v>
      </c>
      <c r="F494">
        <v>5.48</v>
      </c>
      <c r="G494">
        <v>579</v>
      </c>
      <c r="H494" t="s">
        <v>477</v>
      </c>
      <c r="I494" t="s">
        <v>478</v>
      </c>
      <c r="J494" t="s">
        <v>23</v>
      </c>
      <c r="K494" t="s">
        <v>28</v>
      </c>
      <c r="L494">
        <v>2</v>
      </c>
      <c r="M494">
        <v>3</v>
      </c>
      <c r="N494" t="s">
        <v>1006</v>
      </c>
      <c r="O494" t="s">
        <v>23</v>
      </c>
      <c r="P494">
        <v>2</v>
      </c>
      <c r="Q494">
        <v>4</v>
      </c>
      <c r="R494">
        <v>395139.83990142</v>
      </c>
      <c r="S494">
        <v>560622.76004357997</v>
      </c>
      <c r="T494">
        <v>8</v>
      </c>
      <c r="U494">
        <v>0</v>
      </c>
      <c r="V494">
        <v>0</v>
      </c>
      <c r="W494">
        <v>0</v>
      </c>
      <c r="X494">
        <v>3</v>
      </c>
      <c r="Y494">
        <v>5</v>
      </c>
      <c r="Z494">
        <v>23.18</v>
      </c>
    </row>
    <row r="495" spans="1:26" x14ac:dyDescent="0.25">
      <c r="A495">
        <v>492</v>
      </c>
      <c r="B495">
        <v>103</v>
      </c>
      <c r="C495" t="s">
        <v>51</v>
      </c>
      <c r="D495" t="s">
        <v>504</v>
      </c>
      <c r="E495">
        <v>532</v>
      </c>
      <c r="F495">
        <v>3.5289999999999999</v>
      </c>
      <c r="G495">
        <v>3321004</v>
      </c>
      <c r="H495" t="s">
        <v>502</v>
      </c>
      <c r="I495" t="s">
        <v>503</v>
      </c>
      <c r="J495" t="s">
        <v>23</v>
      </c>
      <c r="K495" t="s">
        <v>28</v>
      </c>
      <c r="L495">
        <v>2</v>
      </c>
      <c r="M495">
        <v>3</v>
      </c>
      <c r="N495" t="s">
        <v>1006</v>
      </c>
      <c r="O495" t="s">
        <v>23</v>
      </c>
      <c r="P495">
        <v>2</v>
      </c>
      <c r="Q495">
        <v>4</v>
      </c>
      <c r="R495">
        <v>423646.31009677</v>
      </c>
      <c r="S495">
        <v>370127.19008097</v>
      </c>
      <c r="T495">
        <v>8</v>
      </c>
      <c r="U495">
        <v>0</v>
      </c>
      <c r="V495">
        <v>0</v>
      </c>
      <c r="W495">
        <v>0</v>
      </c>
      <c r="X495">
        <v>3</v>
      </c>
      <c r="Y495">
        <v>5</v>
      </c>
      <c r="Z495">
        <v>23.18</v>
      </c>
    </row>
    <row r="496" spans="1:26" x14ac:dyDescent="0.25">
      <c r="A496">
        <v>492</v>
      </c>
      <c r="B496">
        <v>171</v>
      </c>
      <c r="C496" t="s">
        <v>21</v>
      </c>
      <c r="D496" t="s">
        <v>119</v>
      </c>
      <c r="E496">
        <v>551</v>
      </c>
      <c r="F496">
        <v>32.826000000000001</v>
      </c>
      <c r="G496">
        <v>4000603</v>
      </c>
      <c r="H496" t="s">
        <v>285</v>
      </c>
      <c r="I496" t="s">
        <v>529</v>
      </c>
      <c r="J496" t="s">
        <v>23</v>
      </c>
      <c r="K496" t="s">
        <v>23</v>
      </c>
      <c r="L496">
        <v>2</v>
      </c>
      <c r="M496">
        <v>2</v>
      </c>
      <c r="N496" t="s">
        <v>1006</v>
      </c>
      <c r="O496" t="s">
        <v>23</v>
      </c>
      <c r="P496">
        <v>2</v>
      </c>
      <c r="Q496">
        <v>4</v>
      </c>
      <c r="R496">
        <v>318327.83998004999</v>
      </c>
      <c r="S496">
        <v>397156.51031838998</v>
      </c>
      <c r="T496">
        <v>8</v>
      </c>
      <c r="U496">
        <v>0</v>
      </c>
      <c r="V496">
        <v>0</v>
      </c>
      <c r="W496">
        <v>0</v>
      </c>
      <c r="X496">
        <v>3</v>
      </c>
      <c r="Y496">
        <v>5</v>
      </c>
      <c r="Z496">
        <v>23.18</v>
      </c>
    </row>
    <row r="497" spans="1:26" x14ac:dyDescent="0.25">
      <c r="A497">
        <v>492</v>
      </c>
      <c r="B497">
        <v>103</v>
      </c>
      <c r="C497" t="s">
        <v>51</v>
      </c>
      <c r="D497" t="s">
        <v>172</v>
      </c>
      <c r="E497">
        <v>3000611</v>
      </c>
      <c r="F497">
        <v>0.995</v>
      </c>
      <c r="G497">
        <v>3221077</v>
      </c>
      <c r="H497" t="s">
        <v>205</v>
      </c>
      <c r="I497" t="s">
        <v>530</v>
      </c>
      <c r="J497" t="s">
        <v>23</v>
      </c>
      <c r="K497" t="s">
        <v>28</v>
      </c>
      <c r="L497">
        <v>2</v>
      </c>
      <c r="M497">
        <v>3</v>
      </c>
      <c r="N497" t="s">
        <v>1006</v>
      </c>
      <c r="O497" t="s">
        <v>23</v>
      </c>
      <c r="P497">
        <v>2</v>
      </c>
      <c r="Q497">
        <v>4</v>
      </c>
      <c r="R497">
        <v>363076.67963731999</v>
      </c>
      <c r="S497">
        <v>410043.18969024002</v>
      </c>
      <c r="T497">
        <v>8</v>
      </c>
      <c r="U497">
        <v>0</v>
      </c>
      <c r="V497">
        <v>0</v>
      </c>
      <c r="W497">
        <v>0</v>
      </c>
      <c r="X497">
        <v>3</v>
      </c>
      <c r="Y497">
        <v>5</v>
      </c>
      <c r="Z497">
        <v>23.18</v>
      </c>
    </row>
    <row r="498" spans="1:26" x14ac:dyDescent="0.25">
      <c r="A498">
        <v>492</v>
      </c>
      <c r="B498">
        <v>171</v>
      </c>
      <c r="C498" t="s">
        <v>21</v>
      </c>
      <c r="D498" t="s">
        <v>119</v>
      </c>
      <c r="E498">
        <v>4081580</v>
      </c>
      <c r="F498">
        <v>1.008</v>
      </c>
      <c r="G498">
        <v>4081121</v>
      </c>
      <c r="H498" t="s">
        <v>471</v>
      </c>
      <c r="I498" t="s">
        <v>472</v>
      </c>
      <c r="J498" t="s">
        <v>28</v>
      </c>
      <c r="K498" t="s">
        <v>28</v>
      </c>
      <c r="L498">
        <v>3</v>
      </c>
      <c r="M498">
        <v>3</v>
      </c>
      <c r="N498" t="s">
        <v>1006</v>
      </c>
      <c r="O498" t="s">
        <v>28</v>
      </c>
      <c r="P498">
        <v>2</v>
      </c>
      <c r="Q498">
        <v>4</v>
      </c>
      <c r="R498">
        <v>321175.65975653002</v>
      </c>
      <c r="S498">
        <v>399785.75998415001</v>
      </c>
      <c r="T498">
        <v>8</v>
      </c>
      <c r="U498">
        <v>0</v>
      </c>
      <c r="V498">
        <v>0</v>
      </c>
      <c r="W498">
        <v>0</v>
      </c>
      <c r="X498">
        <v>3</v>
      </c>
      <c r="Y498">
        <v>5</v>
      </c>
      <c r="Z498">
        <v>23.18</v>
      </c>
    </row>
    <row r="499" spans="1:26" x14ac:dyDescent="0.25">
      <c r="A499">
        <v>492</v>
      </c>
      <c r="B499">
        <v>148</v>
      </c>
      <c r="C499" t="s">
        <v>26</v>
      </c>
      <c r="D499" t="s">
        <v>34</v>
      </c>
      <c r="E499">
        <v>11031969</v>
      </c>
      <c r="F499">
        <v>2.492</v>
      </c>
      <c r="G499">
        <v>11111537</v>
      </c>
      <c r="H499" t="s">
        <v>70</v>
      </c>
      <c r="I499" t="s">
        <v>66</v>
      </c>
      <c r="J499" t="s">
        <v>28</v>
      </c>
      <c r="K499" t="s">
        <v>28</v>
      </c>
      <c r="L499">
        <v>3</v>
      </c>
      <c r="M499">
        <v>3</v>
      </c>
      <c r="N499" t="s">
        <v>1006</v>
      </c>
      <c r="O499" t="s">
        <v>28</v>
      </c>
      <c r="P499">
        <v>2</v>
      </c>
      <c r="Q499">
        <v>3</v>
      </c>
      <c r="R499">
        <v>423556.16972677002</v>
      </c>
      <c r="S499">
        <v>500373.39010005997</v>
      </c>
      <c r="T499">
        <v>8</v>
      </c>
      <c r="U499">
        <v>0</v>
      </c>
      <c r="V499">
        <v>0</v>
      </c>
      <c r="W499">
        <v>0</v>
      </c>
      <c r="X499">
        <v>3</v>
      </c>
      <c r="Y499">
        <v>5</v>
      </c>
      <c r="Z499">
        <v>23.18</v>
      </c>
    </row>
    <row r="500" spans="1:26" x14ac:dyDescent="0.25">
      <c r="A500">
        <v>498</v>
      </c>
      <c r="B500">
        <v>105</v>
      </c>
      <c r="C500" t="s">
        <v>51</v>
      </c>
      <c r="D500" t="s">
        <v>231</v>
      </c>
      <c r="E500">
        <v>413</v>
      </c>
      <c r="F500">
        <v>0.46</v>
      </c>
      <c r="G500">
        <v>3051086</v>
      </c>
      <c r="H500" t="s">
        <v>229</v>
      </c>
      <c r="I500" t="s">
        <v>230</v>
      </c>
      <c r="J500" t="s">
        <v>23</v>
      </c>
      <c r="K500" t="s">
        <v>28</v>
      </c>
      <c r="L500">
        <v>2</v>
      </c>
      <c r="M500">
        <v>3</v>
      </c>
      <c r="N500" t="s">
        <v>1006</v>
      </c>
      <c r="O500" t="s">
        <v>23</v>
      </c>
      <c r="P500">
        <v>2</v>
      </c>
      <c r="Q500">
        <v>3</v>
      </c>
      <c r="R500">
        <v>389418.61018635001</v>
      </c>
      <c r="S500">
        <v>452419.63009420998</v>
      </c>
      <c r="T500">
        <v>13</v>
      </c>
      <c r="U500">
        <v>0</v>
      </c>
      <c r="V500">
        <v>0</v>
      </c>
      <c r="W500">
        <v>0</v>
      </c>
      <c r="X500">
        <v>2</v>
      </c>
      <c r="Y500">
        <v>11</v>
      </c>
      <c r="Z500">
        <v>23.119999999999997</v>
      </c>
    </row>
    <row r="501" spans="1:26" x14ac:dyDescent="0.25">
      <c r="A501">
        <v>498</v>
      </c>
      <c r="B501">
        <v>173</v>
      </c>
      <c r="C501" t="s">
        <v>21</v>
      </c>
      <c r="D501" t="s">
        <v>48</v>
      </c>
      <c r="E501">
        <v>4000623</v>
      </c>
      <c r="F501">
        <v>0.33600000000000002</v>
      </c>
      <c r="G501" t="s">
        <v>941</v>
      </c>
      <c r="H501" t="s">
        <v>227</v>
      </c>
      <c r="I501" t="s">
        <v>82</v>
      </c>
      <c r="J501" t="s">
        <v>23</v>
      </c>
      <c r="K501" t="s">
        <v>82</v>
      </c>
      <c r="L501">
        <v>2</v>
      </c>
      <c r="M501">
        <v>13</v>
      </c>
      <c r="N501" t="s">
        <v>1006</v>
      </c>
      <c r="O501" t="s">
        <v>23</v>
      </c>
      <c r="P501">
        <v>3</v>
      </c>
      <c r="Q501">
        <v>4</v>
      </c>
      <c r="R501">
        <v>336443.52020878001</v>
      </c>
      <c r="S501">
        <v>401116.57019723998</v>
      </c>
      <c r="T501">
        <v>13</v>
      </c>
      <c r="U501">
        <v>0</v>
      </c>
      <c r="V501">
        <v>0</v>
      </c>
      <c r="W501">
        <v>0</v>
      </c>
      <c r="X501">
        <v>2</v>
      </c>
      <c r="Y501">
        <v>11</v>
      </c>
      <c r="Z501">
        <v>23.119999999999997</v>
      </c>
    </row>
    <row r="502" spans="1:26" x14ac:dyDescent="0.25">
      <c r="A502">
        <v>498</v>
      </c>
      <c r="B502">
        <v>150</v>
      </c>
      <c r="C502" t="s">
        <v>26</v>
      </c>
      <c r="D502" t="s">
        <v>34</v>
      </c>
      <c r="E502">
        <v>11111562</v>
      </c>
      <c r="F502">
        <v>4.4999999999999998E-2</v>
      </c>
      <c r="G502">
        <v>11111553</v>
      </c>
      <c r="H502" t="s">
        <v>245</v>
      </c>
      <c r="I502" t="s">
        <v>250</v>
      </c>
      <c r="J502" t="s">
        <v>28</v>
      </c>
      <c r="K502" t="s">
        <v>28</v>
      </c>
      <c r="L502">
        <v>3</v>
      </c>
      <c r="M502">
        <v>3</v>
      </c>
      <c r="N502" t="s">
        <v>1006</v>
      </c>
      <c r="O502" t="s">
        <v>28</v>
      </c>
      <c r="P502">
        <v>3</v>
      </c>
      <c r="Q502">
        <v>4</v>
      </c>
      <c r="R502">
        <v>414483.92996392999</v>
      </c>
      <c r="S502">
        <v>507559.69978114002</v>
      </c>
      <c r="T502">
        <v>13</v>
      </c>
      <c r="U502">
        <v>0</v>
      </c>
      <c r="V502">
        <v>0</v>
      </c>
      <c r="W502">
        <v>0</v>
      </c>
      <c r="X502">
        <v>2</v>
      </c>
      <c r="Y502">
        <v>11</v>
      </c>
      <c r="Z502">
        <v>23.119999999999997</v>
      </c>
    </row>
    <row r="503" spans="1:26" x14ac:dyDescent="0.25">
      <c r="A503">
        <v>501</v>
      </c>
      <c r="B503">
        <v>106</v>
      </c>
      <c r="C503" t="s">
        <v>51</v>
      </c>
      <c r="D503" t="s">
        <v>52</v>
      </c>
      <c r="E503">
        <v>3291331</v>
      </c>
      <c r="F503">
        <v>0</v>
      </c>
      <c r="G503">
        <v>3291332</v>
      </c>
      <c r="H503" t="s">
        <v>534</v>
      </c>
      <c r="I503" t="s">
        <v>517</v>
      </c>
      <c r="J503" t="s">
        <v>28</v>
      </c>
      <c r="K503" t="s">
        <v>28</v>
      </c>
      <c r="L503">
        <v>3</v>
      </c>
      <c r="M503">
        <v>3</v>
      </c>
      <c r="N503" t="s">
        <v>1006</v>
      </c>
      <c r="O503" t="s">
        <v>28</v>
      </c>
      <c r="P503">
        <v>4</v>
      </c>
      <c r="Q503">
        <v>6</v>
      </c>
      <c r="R503">
        <v>472491.06991785002</v>
      </c>
      <c r="S503">
        <v>417430.18020713999</v>
      </c>
      <c r="T503">
        <v>8</v>
      </c>
      <c r="U503">
        <v>0</v>
      </c>
      <c r="V503">
        <v>0</v>
      </c>
      <c r="W503">
        <v>1</v>
      </c>
      <c r="X503">
        <v>1</v>
      </c>
      <c r="Y503">
        <v>6</v>
      </c>
      <c r="Z503">
        <v>22.73</v>
      </c>
    </row>
    <row r="504" spans="1:26" x14ac:dyDescent="0.25">
      <c r="A504">
        <v>501</v>
      </c>
      <c r="B504">
        <v>73</v>
      </c>
      <c r="C504" t="s">
        <v>37</v>
      </c>
      <c r="D504" t="s">
        <v>38</v>
      </c>
      <c r="E504">
        <v>8000635</v>
      </c>
      <c r="F504">
        <v>3.4209999999999998</v>
      </c>
      <c r="G504">
        <v>8181209</v>
      </c>
      <c r="H504" t="s">
        <v>164</v>
      </c>
      <c r="I504" t="s">
        <v>499</v>
      </c>
      <c r="J504" t="s">
        <v>23</v>
      </c>
      <c r="K504" t="s">
        <v>28</v>
      </c>
      <c r="L504">
        <v>2</v>
      </c>
      <c r="M504">
        <v>3</v>
      </c>
      <c r="N504" t="s">
        <v>1006</v>
      </c>
      <c r="O504" t="s">
        <v>23</v>
      </c>
      <c r="P504">
        <v>2</v>
      </c>
      <c r="Q504">
        <v>3</v>
      </c>
      <c r="R504">
        <v>318965.75043188001</v>
      </c>
      <c r="S504">
        <v>336020.00007224001</v>
      </c>
      <c r="T504">
        <v>8</v>
      </c>
      <c r="U504">
        <v>0</v>
      </c>
      <c r="V504">
        <v>0</v>
      </c>
      <c r="W504">
        <v>1</v>
      </c>
      <c r="X504">
        <v>1</v>
      </c>
      <c r="Y504">
        <v>6</v>
      </c>
      <c r="Z504">
        <v>22.73</v>
      </c>
    </row>
    <row r="505" spans="1:26" x14ac:dyDescent="0.25">
      <c r="A505">
        <v>501</v>
      </c>
      <c r="B505">
        <v>151</v>
      </c>
      <c r="C505" t="s">
        <v>26</v>
      </c>
      <c r="D505" t="s">
        <v>45</v>
      </c>
      <c r="E505">
        <v>11131344</v>
      </c>
      <c r="F505">
        <v>0</v>
      </c>
      <c r="G505">
        <v>11131421</v>
      </c>
      <c r="H505" t="s">
        <v>467</v>
      </c>
      <c r="I505" t="s">
        <v>468</v>
      </c>
      <c r="J505" t="s">
        <v>28</v>
      </c>
      <c r="K505" t="s">
        <v>28</v>
      </c>
      <c r="L505">
        <v>3</v>
      </c>
      <c r="M505">
        <v>3</v>
      </c>
      <c r="N505" t="s">
        <v>1006</v>
      </c>
      <c r="O505" t="s">
        <v>28</v>
      </c>
      <c r="P505">
        <v>4</v>
      </c>
      <c r="Q505">
        <v>5</v>
      </c>
      <c r="R505">
        <v>456615.69013835001</v>
      </c>
      <c r="S505">
        <v>527205.88037711999</v>
      </c>
      <c r="T505">
        <v>8</v>
      </c>
      <c r="U505">
        <v>0</v>
      </c>
      <c r="V505">
        <v>0</v>
      </c>
      <c r="W505">
        <v>1</v>
      </c>
      <c r="X505">
        <v>1</v>
      </c>
      <c r="Y505">
        <v>6</v>
      </c>
      <c r="Z505">
        <v>22.73</v>
      </c>
    </row>
    <row r="506" spans="1:26" x14ac:dyDescent="0.25">
      <c r="A506">
        <v>504</v>
      </c>
      <c r="B506">
        <v>74</v>
      </c>
      <c r="C506" t="s">
        <v>37</v>
      </c>
      <c r="D506" t="s">
        <v>105</v>
      </c>
      <c r="E506">
        <v>553</v>
      </c>
      <c r="F506">
        <v>36.32</v>
      </c>
      <c r="G506">
        <v>8000667</v>
      </c>
      <c r="H506" t="s">
        <v>521</v>
      </c>
      <c r="I506" t="s">
        <v>335</v>
      </c>
      <c r="J506" t="s">
        <v>23</v>
      </c>
      <c r="K506" t="s">
        <v>23</v>
      </c>
      <c r="L506">
        <v>2</v>
      </c>
      <c r="M506">
        <v>2</v>
      </c>
      <c r="N506" t="s">
        <v>1006</v>
      </c>
      <c r="O506" t="s">
        <v>23</v>
      </c>
      <c r="P506">
        <v>2</v>
      </c>
      <c r="Q506">
        <v>4</v>
      </c>
      <c r="R506">
        <v>316567.29029153998</v>
      </c>
      <c r="S506">
        <v>296942.31017935002</v>
      </c>
      <c r="T506">
        <v>7</v>
      </c>
      <c r="U506">
        <v>0</v>
      </c>
      <c r="V506">
        <v>0</v>
      </c>
      <c r="W506">
        <v>0</v>
      </c>
      <c r="X506">
        <v>3</v>
      </c>
      <c r="Y506">
        <v>4</v>
      </c>
      <c r="Z506">
        <v>22.18</v>
      </c>
    </row>
    <row r="507" spans="1:26" x14ac:dyDescent="0.25">
      <c r="A507">
        <v>504</v>
      </c>
      <c r="B507">
        <v>74</v>
      </c>
      <c r="C507" t="s">
        <v>37</v>
      </c>
      <c r="D507" t="s">
        <v>57</v>
      </c>
      <c r="E507">
        <v>555</v>
      </c>
      <c r="F507">
        <v>26.28</v>
      </c>
      <c r="G507">
        <v>538</v>
      </c>
      <c r="H507" t="s">
        <v>36</v>
      </c>
      <c r="I507" t="s">
        <v>56</v>
      </c>
      <c r="J507" t="s">
        <v>23</v>
      </c>
      <c r="K507" t="s">
        <v>23</v>
      </c>
      <c r="L507">
        <v>2</v>
      </c>
      <c r="M507">
        <v>2</v>
      </c>
      <c r="N507" t="s">
        <v>1006</v>
      </c>
      <c r="O507" t="s">
        <v>23</v>
      </c>
      <c r="P507">
        <v>2</v>
      </c>
      <c r="Q507">
        <v>4</v>
      </c>
      <c r="R507">
        <v>350897.74988691002</v>
      </c>
      <c r="S507">
        <v>286794.60991022998</v>
      </c>
      <c r="T507">
        <v>7</v>
      </c>
      <c r="U507">
        <v>0</v>
      </c>
      <c r="V507">
        <v>0</v>
      </c>
      <c r="W507">
        <v>0</v>
      </c>
      <c r="X507">
        <v>3</v>
      </c>
      <c r="Y507">
        <v>4</v>
      </c>
      <c r="Z507">
        <v>22.18</v>
      </c>
    </row>
    <row r="508" spans="1:26" x14ac:dyDescent="0.25">
      <c r="A508">
        <v>504</v>
      </c>
      <c r="B508">
        <v>107</v>
      </c>
      <c r="C508" t="s">
        <v>51</v>
      </c>
      <c r="D508" t="s">
        <v>172</v>
      </c>
      <c r="E508">
        <v>3000607</v>
      </c>
      <c r="F508">
        <v>5.8470000000000004</v>
      </c>
      <c r="G508">
        <v>3221201</v>
      </c>
      <c r="H508" t="s">
        <v>147</v>
      </c>
      <c r="I508" t="s">
        <v>616</v>
      </c>
      <c r="J508" t="s">
        <v>23</v>
      </c>
      <c r="K508" t="s">
        <v>28</v>
      </c>
      <c r="L508">
        <v>2</v>
      </c>
      <c r="M508">
        <v>3</v>
      </c>
      <c r="N508" t="s">
        <v>1006</v>
      </c>
      <c r="O508" t="s">
        <v>23</v>
      </c>
      <c r="P508">
        <v>2</v>
      </c>
      <c r="Q508">
        <v>4</v>
      </c>
      <c r="R508">
        <v>365339.91000497999</v>
      </c>
      <c r="S508">
        <v>412215.60987655999</v>
      </c>
      <c r="T508">
        <v>7</v>
      </c>
      <c r="U508">
        <v>0</v>
      </c>
      <c r="V508">
        <v>0</v>
      </c>
      <c r="W508">
        <v>0</v>
      </c>
      <c r="X508">
        <v>3</v>
      </c>
      <c r="Y508">
        <v>4</v>
      </c>
      <c r="Z508">
        <v>22.18</v>
      </c>
    </row>
    <row r="509" spans="1:26" x14ac:dyDescent="0.25">
      <c r="A509">
        <v>504</v>
      </c>
      <c r="B509">
        <v>107</v>
      </c>
      <c r="C509" t="s">
        <v>51</v>
      </c>
      <c r="D509" t="s">
        <v>608</v>
      </c>
      <c r="E509">
        <v>3000616</v>
      </c>
      <c r="F509">
        <v>25.353000000000002</v>
      </c>
      <c r="G509" t="s">
        <v>951</v>
      </c>
      <c r="H509" t="s">
        <v>606</v>
      </c>
      <c r="I509" t="s">
        <v>607</v>
      </c>
      <c r="J509" t="s">
        <v>23</v>
      </c>
      <c r="K509" t="s">
        <v>82</v>
      </c>
      <c r="L509">
        <v>2</v>
      </c>
      <c r="M509">
        <v>13</v>
      </c>
      <c r="N509" t="s">
        <v>1006</v>
      </c>
      <c r="O509" t="s">
        <v>23</v>
      </c>
      <c r="P509">
        <v>2</v>
      </c>
      <c r="Q509">
        <v>3</v>
      </c>
      <c r="R509">
        <v>467329.53992274997</v>
      </c>
      <c r="S509">
        <v>439031.34018668003</v>
      </c>
      <c r="T509">
        <v>7</v>
      </c>
      <c r="U509">
        <v>0</v>
      </c>
      <c r="V509">
        <v>0</v>
      </c>
      <c r="W509">
        <v>0</v>
      </c>
      <c r="X509">
        <v>3</v>
      </c>
      <c r="Y509">
        <v>4</v>
      </c>
      <c r="Z509">
        <v>22.18</v>
      </c>
    </row>
    <row r="510" spans="1:26" x14ac:dyDescent="0.25">
      <c r="A510">
        <v>504</v>
      </c>
      <c r="B510">
        <v>107</v>
      </c>
      <c r="C510" t="s">
        <v>51</v>
      </c>
      <c r="D510" t="s">
        <v>122</v>
      </c>
      <c r="E510">
        <v>3000626</v>
      </c>
      <c r="F510">
        <v>8.9459999999999997</v>
      </c>
      <c r="G510">
        <v>3371148</v>
      </c>
      <c r="H510" t="s">
        <v>169</v>
      </c>
      <c r="I510" t="s">
        <v>573</v>
      </c>
      <c r="J510" t="s">
        <v>23</v>
      </c>
      <c r="K510" t="s">
        <v>28</v>
      </c>
      <c r="L510">
        <v>2</v>
      </c>
      <c r="M510">
        <v>3</v>
      </c>
      <c r="N510" t="s">
        <v>1006</v>
      </c>
      <c r="O510" t="s">
        <v>23</v>
      </c>
      <c r="P510">
        <v>2</v>
      </c>
      <c r="Q510">
        <v>3</v>
      </c>
      <c r="R510">
        <v>406822.94989654998</v>
      </c>
      <c r="S510">
        <v>424391.26009931002</v>
      </c>
      <c r="T510">
        <v>7</v>
      </c>
      <c r="U510">
        <v>0</v>
      </c>
      <c r="V510">
        <v>0</v>
      </c>
      <c r="W510">
        <v>0</v>
      </c>
      <c r="X510">
        <v>3</v>
      </c>
      <c r="Y510">
        <v>4</v>
      </c>
      <c r="Z510">
        <v>22.18</v>
      </c>
    </row>
    <row r="511" spans="1:26" x14ac:dyDescent="0.25">
      <c r="A511">
        <v>504</v>
      </c>
      <c r="B511">
        <v>107</v>
      </c>
      <c r="C511" t="s">
        <v>51</v>
      </c>
      <c r="D511" t="s">
        <v>172</v>
      </c>
      <c r="E511">
        <v>3000686</v>
      </c>
      <c r="F511">
        <v>3.6619999999999999</v>
      </c>
      <c r="G511">
        <v>3221019</v>
      </c>
      <c r="H511" t="s">
        <v>370</v>
      </c>
      <c r="I511" t="s">
        <v>634</v>
      </c>
      <c r="J511" t="s">
        <v>23</v>
      </c>
      <c r="K511" t="s">
        <v>28</v>
      </c>
      <c r="L511">
        <v>2</v>
      </c>
      <c r="M511">
        <v>3</v>
      </c>
      <c r="N511" t="s">
        <v>1006</v>
      </c>
      <c r="O511" t="s">
        <v>23</v>
      </c>
      <c r="P511">
        <v>2</v>
      </c>
      <c r="Q511">
        <v>4</v>
      </c>
      <c r="R511">
        <v>379881.62024130998</v>
      </c>
      <c r="S511">
        <v>418646.76966277999</v>
      </c>
      <c r="T511">
        <v>7</v>
      </c>
      <c r="U511">
        <v>0</v>
      </c>
      <c r="V511">
        <v>0</v>
      </c>
      <c r="W511">
        <v>0</v>
      </c>
      <c r="X511">
        <v>3</v>
      </c>
      <c r="Y511">
        <v>4</v>
      </c>
      <c r="Z511">
        <v>22.18</v>
      </c>
    </row>
    <row r="512" spans="1:26" x14ac:dyDescent="0.25">
      <c r="A512">
        <v>504</v>
      </c>
      <c r="B512">
        <v>107</v>
      </c>
      <c r="C512" t="s">
        <v>51</v>
      </c>
      <c r="D512" t="s">
        <v>148</v>
      </c>
      <c r="E512">
        <v>3241040</v>
      </c>
      <c r="F512">
        <v>0.13400000000000001</v>
      </c>
      <c r="G512">
        <v>3241339</v>
      </c>
      <c r="H512" t="s">
        <v>526</v>
      </c>
      <c r="I512" t="s">
        <v>591</v>
      </c>
      <c r="J512" t="s">
        <v>28</v>
      </c>
      <c r="K512" t="s">
        <v>28</v>
      </c>
      <c r="L512">
        <v>3</v>
      </c>
      <c r="M512">
        <v>3</v>
      </c>
      <c r="N512" t="s">
        <v>1006</v>
      </c>
      <c r="O512" t="s">
        <v>28</v>
      </c>
      <c r="P512">
        <v>2</v>
      </c>
      <c r="Q512">
        <v>3</v>
      </c>
      <c r="R512">
        <v>385485.36003585003</v>
      </c>
      <c r="S512">
        <v>414928.31000410003</v>
      </c>
      <c r="T512">
        <v>7</v>
      </c>
      <c r="U512">
        <v>0</v>
      </c>
      <c r="V512">
        <v>0</v>
      </c>
      <c r="W512">
        <v>0</v>
      </c>
      <c r="X512">
        <v>3</v>
      </c>
      <c r="Y512">
        <v>4</v>
      </c>
      <c r="Z512">
        <v>22.18</v>
      </c>
    </row>
    <row r="513" spans="1:26" x14ac:dyDescent="0.25">
      <c r="A513">
        <v>504</v>
      </c>
      <c r="B513">
        <v>174</v>
      </c>
      <c r="C513" t="s">
        <v>21</v>
      </c>
      <c r="D513" t="s">
        <v>87</v>
      </c>
      <c r="E513">
        <v>4000673</v>
      </c>
      <c r="F513">
        <v>2.0310000000000001</v>
      </c>
      <c r="G513">
        <v>4151045</v>
      </c>
      <c r="H513" t="s">
        <v>101</v>
      </c>
      <c r="I513" t="s">
        <v>593</v>
      </c>
      <c r="J513" t="s">
        <v>23</v>
      </c>
      <c r="K513" t="s">
        <v>28</v>
      </c>
      <c r="L513">
        <v>2</v>
      </c>
      <c r="M513">
        <v>3</v>
      </c>
      <c r="N513" t="s">
        <v>1006</v>
      </c>
      <c r="O513" t="s">
        <v>23</v>
      </c>
      <c r="P513">
        <v>2</v>
      </c>
      <c r="Q513">
        <v>3</v>
      </c>
      <c r="R513">
        <v>344369.81985069998</v>
      </c>
      <c r="S513">
        <v>352038.62965444999</v>
      </c>
      <c r="T513">
        <v>7</v>
      </c>
      <c r="U513">
        <v>0</v>
      </c>
      <c r="V513">
        <v>0</v>
      </c>
      <c r="W513">
        <v>0</v>
      </c>
      <c r="X513">
        <v>3</v>
      </c>
      <c r="Y513">
        <v>4</v>
      </c>
      <c r="Z513">
        <v>22.18</v>
      </c>
    </row>
    <row r="514" spans="1:26" x14ac:dyDescent="0.25">
      <c r="A514">
        <v>504</v>
      </c>
      <c r="B514">
        <v>174</v>
      </c>
      <c r="C514" t="s">
        <v>21</v>
      </c>
      <c r="D514" t="s">
        <v>22</v>
      </c>
      <c r="E514">
        <v>4000678</v>
      </c>
      <c r="F514">
        <v>1.4930000000000001</v>
      </c>
      <c r="G514">
        <v>4341406</v>
      </c>
      <c r="H514" t="s">
        <v>131</v>
      </c>
      <c r="I514" t="s">
        <v>130</v>
      </c>
      <c r="J514" t="s">
        <v>23</v>
      </c>
      <c r="K514" t="s">
        <v>28</v>
      </c>
      <c r="L514">
        <v>2</v>
      </c>
      <c r="M514">
        <v>3</v>
      </c>
      <c r="N514" t="s">
        <v>1006</v>
      </c>
      <c r="O514" t="s">
        <v>23</v>
      </c>
      <c r="P514">
        <v>3</v>
      </c>
      <c r="Q514">
        <v>4</v>
      </c>
      <c r="R514">
        <v>352121.64032945997</v>
      </c>
      <c r="S514">
        <v>372418.54993422999</v>
      </c>
      <c r="T514">
        <v>7</v>
      </c>
      <c r="U514">
        <v>0</v>
      </c>
      <c r="V514">
        <v>0</v>
      </c>
      <c r="W514">
        <v>0</v>
      </c>
      <c r="X514">
        <v>3</v>
      </c>
      <c r="Y514">
        <v>4</v>
      </c>
      <c r="Z514">
        <v>22.18</v>
      </c>
    </row>
    <row r="515" spans="1:26" x14ac:dyDescent="0.25">
      <c r="A515">
        <v>504</v>
      </c>
      <c r="B515">
        <v>174</v>
      </c>
      <c r="C515" t="s">
        <v>21</v>
      </c>
      <c r="D515" t="s">
        <v>119</v>
      </c>
      <c r="E515">
        <v>4081588</v>
      </c>
      <c r="F515">
        <v>0.17499999999999999</v>
      </c>
      <c r="G515">
        <v>4081611</v>
      </c>
      <c r="H515" t="s">
        <v>117</v>
      </c>
      <c r="I515" t="s">
        <v>639</v>
      </c>
      <c r="J515" t="s">
        <v>28</v>
      </c>
      <c r="K515" t="s">
        <v>28</v>
      </c>
      <c r="L515">
        <v>3</v>
      </c>
      <c r="M515">
        <v>3</v>
      </c>
      <c r="N515" t="s">
        <v>1006</v>
      </c>
      <c r="O515" t="s">
        <v>28</v>
      </c>
      <c r="P515">
        <v>2</v>
      </c>
      <c r="Q515">
        <v>4</v>
      </c>
      <c r="R515">
        <v>320766.24005139002</v>
      </c>
      <c r="S515">
        <v>404177.60979895003</v>
      </c>
      <c r="T515">
        <v>7</v>
      </c>
      <c r="U515">
        <v>0</v>
      </c>
      <c r="V515">
        <v>0</v>
      </c>
      <c r="W515">
        <v>0</v>
      </c>
      <c r="X515">
        <v>3</v>
      </c>
      <c r="Y515">
        <v>4</v>
      </c>
      <c r="Z515">
        <v>22.18</v>
      </c>
    </row>
    <row r="516" spans="1:26" x14ac:dyDescent="0.25">
      <c r="A516">
        <v>504</v>
      </c>
      <c r="B516">
        <v>74</v>
      </c>
      <c r="C516" t="s">
        <v>37</v>
      </c>
      <c r="D516" t="s">
        <v>38</v>
      </c>
      <c r="E516">
        <v>8000655</v>
      </c>
      <c r="F516">
        <v>9.0879999999999992</v>
      </c>
      <c r="G516">
        <v>8181060</v>
      </c>
      <c r="H516" t="s">
        <v>61</v>
      </c>
      <c r="I516" t="s">
        <v>627</v>
      </c>
      <c r="J516" t="s">
        <v>23</v>
      </c>
      <c r="K516" t="s">
        <v>28</v>
      </c>
      <c r="L516">
        <v>2</v>
      </c>
      <c r="M516">
        <v>3</v>
      </c>
      <c r="N516" t="s">
        <v>1006</v>
      </c>
      <c r="O516" t="s">
        <v>23</v>
      </c>
      <c r="P516">
        <v>3</v>
      </c>
      <c r="Q516">
        <v>4</v>
      </c>
      <c r="R516">
        <v>337785.47019222</v>
      </c>
      <c r="S516">
        <v>327700.95993471</v>
      </c>
      <c r="T516">
        <v>7</v>
      </c>
      <c r="U516">
        <v>0</v>
      </c>
      <c r="V516">
        <v>0</v>
      </c>
      <c r="W516">
        <v>0</v>
      </c>
      <c r="X516">
        <v>3</v>
      </c>
      <c r="Y516">
        <v>4</v>
      </c>
      <c r="Z516">
        <v>22.18</v>
      </c>
    </row>
    <row r="517" spans="1:26" x14ac:dyDescent="0.25">
      <c r="A517">
        <v>515</v>
      </c>
      <c r="B517">
        <v>177</v>
      </c>
      <c r="C517" t="s">
        <v>21</v>
      </c>
      <c r="D517" t="s">
        <v>22</v>
      </c>
      <c r="E517">
        <v>561</v>
      </c>
      <c r="F517">
        <v>40.57</v>
      </c>
      <c r="G517">
        <v>5611</v>
      </c>
      <c r="H517" t="s">
        <v>91</v>
      </c>
      <c r="I517" t="s">
        <v>270</v>
      </c>
      <c r="J517" t="s">
        <v>23</v>
      </c>
      <c r="K517" t="s">
        <v>23</v>
      </c>
      <c r="L517">
        <v>2</v>
      </c>
      <c r="M517">
        <v>2</v>
      </c>
      <c r="N517" t="s">
        <v>1006</v>
      </c>
      <c r="O517" t="s">
        <v>23</v>
      </c>
      <c r="P517">
        <v>4</v>
      </c>
      <c r="Q517">
        <v>5</v>
      </c>
      <c r="R517">
        <v>359163.81014904001</v>
      </c>
      <c r="S517">
        <v>369184.20020826999</v>
      </c>
      <c r="T517">
        <v>12</v>
      </c>
      <c r="U517">
        <v>0</v>
      </c>
      <c r="V517">
        <v>0</v>
      </c>
      <c r="W517">
        <v>0</v>
      </c>
      <c r="X517">
        <v>2</v>
      </c>
      <c r="Y517">
        <v>10</v>
      </c>
      <c r="Z517">
        <v>22.119999999999997</v>
      </c>
    </row>
    <row r="518" spans="1:26" x14ac:dyDescent="0.25">
      <c r="A518">
        <v>515</v>
      </c>
      <c r="B518">
        <v>177</v>
      </c>
      <c r="C518" t="s">
        <v>21</v>
      </c>
      <c r="D518" t="s">
        <v>277</v>
      </c>
      <c r="E518">
        <v>4000626</v>
      </c>
      <c r="F518">
        <v>0.222</v>
      </c>
      <c r="G518">
        <v>4000638</v>
      </c>
      <c r="H518" t="s">
        <v>150</v>
      </c>
      <c r="I518" t="s">
        <v>276</v>
      </c>
      <c r="J518" t="s">
        <v>23</v>
      </c>
      <c r="K518" t="s">
        <v>23</v>
      </c>
      <c r="L518">
        <v>2</v>
      </c>
      <c r="M518">
        <v>2</v>
      </c>
      <c r="N518" t="s">
        <v>1006</v>
      </c>
      <c r="O518" t="s">
        <v>23</v>
      </c>
      <c r="P518">
        <v>3</v>
      </c>
      <c r="Q518">
        <v>4</v>
      </c>
      <c r="R518">
        <v>338289.76040516002</v>
      </c>
      <c r="S518">
        <v>406377.82003067998</v>
      </c>
      <c r="T518">
        <v>12</v>
      </c>
      <c r="U518">
        <v>0</v>
      </c>
      <c r="V518">
        <v>0</v>
      </c>
      <c r="W518">
        <v>0</v>
      </c>
      <c r="X518">
        <v>2</v>
      </c>
      <c r="Y518">
        <v>10</v>
      </c>
      <c r="Z518">
        <v>22.119999999999997</v>
      </c>
    </row>
    <row r="519" spans="1:26" x14ac:dyDescent="0.25">
      <c r="A519">
        <v>517</v>
      </c>
      <c r="B519">
        <v>77</v>
      </c>
      <c r="C519" t="s">
        <v>37</v>
      </c>
      <c r="D519" t="s">
        <v>165</v>
      </c>
      <c r="E519">
        <v>322</v>
      </c>
      <c r="F519">
        <v>11.188000000000001</v>
      </c>
      <c r="G519">
        <v>8081019</v>
      </c>
      <c r="H519" t="s">
        <v>259</v>
      </c>
      <c r="I519" t="s">
        <v>585</v>
      </c>
      <c r="J519" t="s">
        <v>23</v>
      </c>
      <c r="K519" t="s">
        <v>28</v>
      </c>
      <c r="L519">
        <v>2</v>
      </c>
      <c r="M519">
        <v>3</v>
      </c>
      <c r="N519" t="s">
        <v>1006</v>
      </c>
      <c r="O519" t="s">
        <v>23</v>
      </c>
      <c r="P519">
        <v>2</v>
      </c>
      <c r="Q519">
        <v>3</v>
      </c>
      <c r="R519">
        <v>288342.03980892</v>
      </c>
      <c r="S519">
        <v>330142.33982444002</v>
      </c>
      <c r="T519">
        <v>7</v>
      </c>
      <c r="U519">
        <v>0</v>
      </c>
      <c r="V519">
        <v>0</v>
      </c>
      <c r="W519">
        <v>1</v>
      </c>
      <c r="X519">
        <v>1</v>
      </c>
      <c r="Y519">
        <v>5</v>
      </c>
      <c r="Z519">
        <v>21.73</v>
      </c>
    </row>
    <row r="520" spans="1:26" x14ac:dyDescent="0.25">
      <c r="A520">
        <v>517</v>
      </c>
      <c r="B520">
        <v>77</v>
      </c>
      <c r="C520" t="s">
        <v>37</v>
      </c>
      <c r="D520" t="s">
        <v>135</v>
      </c>
      <c r="E520">
        <v>553</v>
      </c>
      <c r="F520">
        <v>51.042000000000002</v>
      </c>
      <c r="G520">
        <v>8021010</v>
      </c>
      <c r="H520" t="s">
        <v>133</v>
      </c>
      <c r="I520" t="s">
        <v>647</v>
      </c>
      <c r="J520" t="s">
        <v>23</v>
      </c>
      <c r="K520" t="s">
        <v>28</v>
      </c>
      <c r="L520">
        <v>2</v>
      </c>
      <c r="M520">
        <v>3</v>
      </c>
      <c r="N520" t="s">
        <v>1006</v>
      </c>
      <c r="O520" t="s">
        <v>23</v>
      </c>
      <c r="P520">
        <v>2</v>
      </c>
      <c r="Q520">
        <v>4</v>
      </c>
      <c r="R520">
        <v>311992.87995974999</v>
      </c>
      <c r="S520">
        <v>371078.21984917001</v>
      </c>
      <c r="T520">
        <v>7</v>
      </c>
      <c r="U520">
        <v>0</v>
      </c>
      <c r="V520">
        <v>0</v>
      </c>
      <c r="W520">
        <v>1</v>
      </c>
      <c r="X520">
        <v>1</v>
      </c>
      <c r="Y520">
        <v>5</v>
      </c>
      <c r="Z520">
        <v>21.73</v>
      </c>
    </row>
    <row r="521" spans="1:26" x14ac:dyDescent="0.25">
      <c r="A521">
        <v>517</v>
      </c>
      <c r="B521">
        <v>112</v>
      </c>
      <c r="C521" t="s">
        <v>51</v>
      </c>
      <c r="D521" t="s">
        <v>231</v>
      </c>
      <c r="E521">
        <v>3000632</v>
      </c>
      <c r="F521">
        <v>0.13300000000000001</v>
      </c>
      <c r="G521">
        <v>3051075</v>
      </c>
      <c r="H521" t="s">
        <v>560</v>
      </c>
      <c r="I521" t="s">
        <v>561</v>
      </c>
      <c r="J521" t="s">
        <v>23</v>
      </c>
      <c r="K521" t="s">
        <v>28</v>
      </c>
      <c r="L521">
        <v>2</v>
      </c>
      <c r="M521">
        <v>3</v>
      </c>
      <c r="N521" t="s">
        <v>1006</v>
      </c>
      <c r="O521" t="s">
        <v>23</v>
      </c>
      <c r="P521">
        <v>2</v>
      </c>
      <c r="Q521">
        <v>4</v>
      </c>
      <c r="R521">
        <v>390515.38028083998</v>
      </c>
      <c r="S521">
        <v>450709.65008306003</v>
      </c>
      <c r="T521">
        <v>7</v>
      </c>
      <c r="U521">
        <v>0</v>
      </c>
      <c r="V521">
        <v>0</v>
      </c>
      <c r="W521">
        <v>1</v>
      </c>
      <c r="X521">
        <v>1</v>
      </c>
      <c r="Y521">
        <v>5</v>
      </c>
      <c r="Z521">
        <v>21.73</v>
      </c>
    </row>
    <row r="522" spans="1:26" x14ac:dyDescent="0.25">
      <c r="A522">
        <v>517</v>
      </c>
      <c r="B522">
        <v>77</v>
      </c>
      <c r="C522" t="s">
        <v>37</v>
      </c>
      <c r="D522" t="s">
        <v>105</v>
      </c>
      <c r="E522">
        <v>8000667</v>
      </c>
      <c r="F522">
        <v>2.19</v>
      </c>
      <c r="G522">
        <v>8000619</v>
      </c>
      <c r="H522" t="s">
        <v>335</v>
      </c>
      <c r="I522" t="s">
        <v>202</v>
      </c>
      <c r="J522" t="s">
        <v>23</v>
      </c>
      <c r="K522" t="s">
        <v>23</v>
      </c>
      <c r="L522">
        <v>2</v>
      </c>
      <c r="M522">
        <v>2</v>
      </c>
      <c r="N522" t="s">
        <v>1006</v>
      </c>
      <c r="O522" t="s">
        <v>23</v>
      </c>
      <c r="P522">
        <v>2</v>
      </c>
      <c r="Q522">
        <v>4</v>
      </c>
      <c r="R522">
        <v>312584.81008639</v>
      </c>
      <c r="S522">
        <v>306523.80004125001</v>
      </c>
      <c r="T522">
        <v>7</v>
      </c>
      <c r="U522">
        <v>0</v>
      </c>
      <c r="V522">
        <v>0</v>
      </c>
      <c r="W522">
        <v>1</v>
      </c>
      <c r="X522">
        <v>1</v>
      </c>
      <c r="Y522">
        <v>5</v>
      </c>
      <c r="Z522">
        <v>21.73</v>
      </c>
    </row>
    <row r="523" spans="1:26" x14ac:dyDescent="0.25">
      <c r="A523">
        <v>517</v>
      </c>
      <c r="B523">
        <v>152</v>
      </c>
      <c r="C523" t="s">
        <v>26</v>
      </c>
      <c r="D523" t="s">
        <v>365</v>
      </c>
      <c r="E523">
        <v>11101243</v>
      </c>
      <c r="F523">
        <v>0.16400000000000001</v>
      </c>
      <c r="G523">
        <v>11091086</v>
      </c>
      <c r="H523" t="s">
        <v>649</v>
      </c>
      <c r="I523" t="s">
        <v>62</v>
      </c>
      <c r="J523" t="s">
        <v>28</v>
      </c>
      <c r="K523" t="s">
        <v>28</v>
      </c>
      <c r="L523">
        <v>3</v>
      </c>
      <c r="M523">
        <v>3</v>
      </c>
      <c r="N523" t="s">
        <v>1006</v>
      </c>
      <c r="O523" t="s">
        <v>28</v>
      </c>
      <c r="P523">
        <v>3</v>
      </c>
      <c r="Q523">
        <v>4</v>
      </c>
      <c r="R523">
        <v>452794.48979646002</v>
      </c>
      <c r="S523">
        <v>555556.75007030996</v>
      </c>
      <c r="T523">
        <v>7</v>
      </c>
      <c r="U523">
        <v>0</v>
      </c>
      <c r="V523">
        <v>0</v>
      </c>
      <c r="W523">
        <v>1</v>
      </c>
      <c r="X523">
        <v>1</v>
      </c>
      <c r="Y523">
        <v>5</v>
      </c>
      <c r="Z523">
        <v>21.73</v>
      </c>
    </row>
    <row r="524" spans="1:26" x14ac:dyDescent="0.25">
      <c r="A524">
        <v>517</v>
      </c>
      <c r="B524">
        <v>152</v>
      </c>
      <c r="C524" t="s">
        <v>26</v>
      </c>
      <c r="D524" t="s">
        <v>34</v>
      </c>
      <c r="E524">
        <v>11111535</v>
      </c>
      <c r="F524">
        <v>0.16</v>
      </c>
      <c r="G524">
        <v>11111318</v>
      </c>
      <c r="H524" t="s">
        <v>315</v>
      </c>
      <c r="I524" t="s">
        <v>588</v>
      </c>
      <c r="J524" t="s">
        <v>28</v>
      </c>
      <c r="K524" t="s">
        <v>28</v>
      </c>
      <c r="L524">
        <v>3</v>
      </c>
      <c r="M524">
        <v>3</v>
      </c>
      <c r="N524" t="s">
        <v>1006</v>
      </c>
      <c r="O524" t="s">
        <v>28</v>
      </c>
      <c r="P524">
        <v>2</v>
      </c>
      <c r="Q524">
        <v>4</v>
      </c>
      <c r="R524">
        <v>419195.94960453</v>
      </c>
      <c r="S524">
        <v>501951.14995510998</v>
      </c>
      <c r="T524">
        <v>7</v>
      </c>
      <c r="U524">
        <v>0</v>
      </c>
      <c r="V524">
        <v>0</v>
      </c>
      <c r="W524">
        <v>1</v>
      </c>
      <c r="X524">
        <v>1</v>
      </c>
      <c r="Y524">
        <v>5</v>
      </c>
      <c r="Z524">
        <v>21.73</v>
      </c>
    </row>
    <row r="525" spans="1:26" x14ac:dyDescent="0.25">
      <c r="A525">
        <v>523</v>
      </c>
      <c r="B525">
        <v>113</v>
      </c>
      <c r="C525" t="s">
        <v>51</v>
      </c>
      <c r="D525" t="s">
        <v>80</v>
      </c>
      <c r="E525">
        <v>537</v>
      </c>
      <c r="F525">
        <v>19.169</v>
      </c>
      <c r="G525">
        <v>3000621</v>
      </c>
      <c r="H525" t="s">
        <v>778</v>
      </c>
      <c r="I525" t="s">
        <v>778</v>
      </c>
      <c r="J525" t="s">
        <v>23</v>
      </c>
      <c r="K525" t="s">
        <v>23</v>
      </c>
      <c r="L525">
        <v>2</v>
      </c>
      <c r="M525">
        <v>2</v>
      </c>
      <c r="N525" t="s">
        <v>1006</v>
      </c>
      <c r="O525" t="s">
        <v>23</v>
      </c>
      <c r="P525">
        <v>2</v>
      </c>
      <c r="Q525">
        <v>3</v>
      </c>
      <c r="R525">
        <v>413398.66974186001</v>
      </c>
      <c r="S525">
        <v>423301.10995209002</v>
      </c>
      <c r="T525">
        <v>6</v>
      </c>
      <c r="U525">
        <v>0</v>
      </c>
      <c r="V525">
        <v>0</v>
      </c>
      <c r="W525">
        <v>0</v>
      </c>
      <c r="X525">
        <v>3</v>
      </c>
      <c r="Y525">
        <v>3</v>
      </c>
      <c r="Z525">
        <v>21.18</v>
      </c>
    </row>
    <row r="526" spans="1:26" x14ac:dyDescent="0.25">
      <c r="A526">
        <v>523</v>
      </c>
      <c r="B526">
        <v>179</v>
      </c>
      <c r="C526" t="s">
        <v>21</v>
      </c>
      <c r="D526" t="s">
        <v>119</v>
      </c>
      <c r="E526">
        <v>551</v>
      </c>
      <c r="F526">
        <v>34.491999999999997</v>
      </c>
      <c r="G526">
        <v>4081587</v>
      </c>
      <c r="H526" t="s">
        <v>285</v>
      </c>
      <c r="I526" t="s">
        <v>139</v>
      </c>
      <c r="J526" t="s">
        <v>23</v>
      </c>
      <c r="K526" t="s">
        <v>28</v>
      </c>
      <c r="L526">
        <v>2</v>
      </c>
      <c r="M526">
        <v>3</v>
      </c>
      <c r="N526" t="s">
        <v>1006</v>
      </c>
      <c r="O526" t="s">
        <v>23</v>
      </c>
      <c r="P526">
        <v>2</v>
      </c>
      <c r="Q526">
        <v>4</v>
      </c>
      <c r="R526">
        <v>318736.16967626999</v>
      </c>
      <c r="S526">
        <v>405994.14984313998</v>
      </c>
      <c r="T526">
        <v>6</v>
      </c>
      <c r="U526">
        <v>0</v>
      </c>
      <c r="V526">
        <v>0</v>
      </c>
      <c r="W526">
        <v>0</v>
      </c>
      <c r="X526">
        <v>3</v>
      </c>
      <c r="Y526">
        <v>3</v>
      </c>
      <c r="Z526">
        <v>21.18</v>
      </c>
    </row>
    <row r="527" spans="1:26" x14ac:dyDescent="0.25">
      <c r="A527">
        <v>523</v>
      </c>
      <c r="B527">
        <v>80</v>
      </c>
      <c r="C527" t="s">
        <v>37</v>
      </c>
      <c r="D527" t="s">
        <v>742</v>
      </c>
      <c r="E527">
        <v>553</v>
      </c>
      <c r="F527">
        <v>48.64</v>
      </c>
      <c r="G527">
        <v>8000652</v>
      </c>
      <c r="H527" t="s">
        <v>740</v>
      </c>
      <c r="I527" t="s">
        <v>741</v>
      </c>
      <c r="J527" t="s">
        <v>23</v>
      </c>
      <c r="K527" t="s">
        <v>23</v>
      </c>
      <c r="L527">
        <v>2</v>
      </c>
      <c r="M527">
        <v>2</v>
      </c>
      <c r="N527" t="s">
        <v>1006</v>
      </c>
      <c r="O527" t="s">
        <v>23</v>
      </c>
      <c r="P527">
        <v>2</v>
      </c>
      <c r="Q527">
        <v>3</v>
      </c>
      <c r="R527">
        <v>309777.95978976</v>
      </c>
      <c r="S527">
        <v>359347.34984312003</v>
      </c>
      <c r="T527">
        <v>6</v>
      </c>
      <c r="U527">
        <v>0</v>
      </c>
      <c r="V527">
        <v>0</v>
      </c>
      <c r="W527">
        <v>0</v>
      </c>
      <c r="X527">
        <v>3</v>
      </c>
      <c r="Y527">
        <v>3</v>
      </c>
      <c r="Z527">
        <v>21.18</v>
      </c>
    </row>
    <row r="528" spans="1:26" x14ac:dyDescent="0.25">
      <c r="A528">
        <v>523</v>
      </c>
      <c r="B528">
        <v>80</v>
      </c>
      <c r="C528" t="s">
        <v>37</v>
      </c>
      <c r="D528" t="s">
        <v>113</v>
      </c>
      <c r="E528">
        <v>553</v>
      </c>
      <c r="F528">
        <v>40.539000000000001</v>
      </c>
      <c r="G528" t="s">
        <v>956</v>
      </c>
      <c r="H528" t="s">
        <v>259</v>
      </c>
      <c r="I528" t="s">
        <v>82</v>
      </c>
      <c r="J528" t="s">
        <v>23</v>
      </c>
      <c r="K528" t="s">
        <v>82</v>
      </c>
      <c r="L528">
        <v>2</v>
      </c>
      <c r="M528">
        <v>13</v>
      </c>
      <c r="N528" t="s">
        <v>1006</v>
      </c>
      <c r="O528" t="s">
        <v>23</v>
      </c>
      <c r="P528">
        <v>2</v>
      </c>
      <c r="Q528">
        <v>3</v>
      </c>
      <c r="R528">
        <v>320225.72992999002</v>
      </c>
      <c r="S528">
        <v>318977.61976552999</v>
      </c>
      <c r="T528">
        <v>6</v>
      </c>
      <c r="U528">
        <v>0</v>
      </c>
      <c r="V528">
        <v>0</v>
      </c>
      <c r="W528">
        <v>0</v>
      </c>
      <c r="X528">
        <v>3</v>
      </c>
      <c r="Y528">
        <v>3</v>
      </c>
      <c r="Z528">
        <v>21.18</v>
      </c>
    </row>
    <row r="529" spans="1:26" x14ac:dyDescent="0.25">
      <c r="A529">
        <v>523</v>
      </c>
      <c r="B529">
        <v>113</v>
      </c>
      <c r="C529" t="s">
        <v>51</v>
      </c>
      <c r="D529" t="s">
        <v>380</v>
      </c>
      <c r="E529">
        <v>3000607</v>
      </c>
      <c r="F529">
        <v>10.827999999999999</v>
      </c>
      <c r="G529">
        <v>3271064</v>
      </c>
      <c r="H529" t="s">
        <v>384</v>
      </c>
      <c r="I529" t="s">
        <v>754</v>
      </c>
      <c r="J529" t="s">
        <v>23</v>
      </c>
      <c r="K529" t="s">
        <v>28</v>
      </c>
      <c r="L529">
        <v>2</v>
      </c>
      <c r="M529">
        <v>3</v>
      </c>
      <c r="N529" t="s">
        <v>1006</v>
      </c>
      <c r="O529" t="s">
        <v>23</v>
      </c>
      <c r="P529">
        <v>2</v>
      </c>
      <c r="Q529">
        <v>4</v>
      </c>
      <c r="R529">
        <v>345644.11025052</v>
      </c>
      <c r="S529">
        <v>427267.31991696998</v>
      </c>
      <c r="T529">
        <v>6</v>
      </c>
      <c r="U529">
        <v>0</v>
      </c>
      <c r="V529">
        <v>0</v>
      </c>
      <c r="W529">
        <v>0</v>
      </c>
      <c r="X529">
        <v>3</v>
      </c>
      <c r="Y529">
        <v>3</v>
      </c>
      <c r="Z529">
        <v>21.18</v>
      </c>
    </row>
    <row r="530" spans="1:26" x14ac:dyDescent="0.25">
      <c r="A530">
        <v>523</v>
      </c>
      <c r="B530">
        <v>113</v>
      </c>
      <c r="C530" t="s">
        <v>51</v>
      </c>
      <c r="D530" t="s">
        <v>380</v>
      </c>
      <c r="E530">
        <v>3000607</v>
      </c>
      <c r="F530">
        <v>10.382999999999999</v>
      </c>
      <c r="G530">
        <v>3271032</v>
      </c>
      <c r="H530" t="s">
        <v>384</v>
      </c>
      <c r="I530" t="s">
        <v>756</v>
      </c>
      <c r="J530" t="s">
        <v>23</v>
      </c>
      <c r="K530" t="s">
        <v>28</v>
      </c>
      <c r="L530">
        <v>2</v>
      </c>
      <c r="M530">
        <v>3</v>
      </c>
      <c r="N530" t="s">
        <v>1006</v>
      </c>
      <c r="O530" t="s">
        <v>23</v>
      </c>
      <c r="P530">
        <v>2</v>
      </c>
      <c r="Q530">
        <v>3</v>
      </c>
      <c r="R530">
        <v>346435.09008629998</v>
      </c>
      <c r="S530">
        <v>425174.22033689998</v>
      </c>
      <c r="T530">
        <v>6</v>
      </c>
      <c r="U530">
        <v>0</v>
      </c>
      <c r="V530">
        <v>0</v>
      </c>
      <c r="W530">
        <v>0</v>
      </c>
      <c r="X530">
        <v>3</v>
      </c>
      <c r="Y530">
        <v>3</v>
      </c>
      <c r="Z530">
        <v>21.18</v>
      </c>
    </row>
    <row r="531" spans="1:26" x14ac:dyDescent="0.25">
      <c r="A531">
        <v>523</v>
      </c>
      <c r="B531">
        <v>113</v>
      </c>
      <c r="C531" t="s">
        <v>51</v>
      </c>
      <c r="D531" t="s">
        <v>758</v>
      </c>
      <c r="E531">
        <v>3000624</v>
      </c>
      <c r="F531">
        <v>1.667</v>
      </c>
      <c r="G531">
        <v>3121085</v>
      </c>
      <c r="H531" t="s">
        <v>757</v>
      </c>
      <c r="I531" t="s">
        <v>553</v>
      </c>
      <c r="J531" t="s">
        <v>23</v>
      </c>
      <c r="K531" t="s">
        <v>28</v>
      </c>
      <c r="L531">
        <v>2</v>
      </c>
      <c r="M531">
        <v>3</v>
      </c>
      <c r="N531" t="s">
        <v>1006</v>
      </c>
      <c r="O531" t="s">
        <v>23</v>
      </c>
      <c r="P531">
        <v>2</v>
      </c>
      <c r="Q531">
        <v>4</v>
      </c>
      <c r="R531">
        <v>373916.07003419002</v>
      </c>
      <c r="S531">
        <v>441977.88998357003</v>
      </c>
      <c r="T531">
        <v>6</v>
      </c>
      <c r="U531">
        <v>0</v>
      </c>
      <c r="V531">
        <v>0</v>
      </c>
      <c r="W531">
        <v>0</v>
      </c>
      <c r="X531">
        <v>3</v>
      </c>
      <c r="Y531">
        <v>3</v>
      </c>
      <c r="Z531">
        <v>21.18</v>
      </c>
    </row>
    <row r="532" spans="1:26" x14ac:dyDescent="0.25">
      <c r="A532">
        <v>523</v>
      </c>
      <c r="B532">
        <v>113</v>
      </c>
      <c r="C532" t="s">
        <v>51</v>
      </c>
      <c r="D532" t="s">
        <v>65</v>
      </c>
      <c r="E532">
        <v>3000626</v>
      </c>
      <c r="F532">
        <v>2.6379999999999999</v>
      </c>
      <c r="G532">
        <v>3381201</v>
      </c>
      <c r="H532" t="s">
        <v>215</v>
      </c>
      <c r="I532" t="s">
        <v>735</v>
      </c>
      <c r="J532" t="s">
        <v>23</v>
      </c>
      <c r="K532" t="s">
        <v>28</v>
      </c>
      <c r="L532">
        <v>2</v>
      </c>
      <c r="M532">
        <v>3</v>
      </c>
      <c r="N532" t="s">
        <v>1006</v>
      </c>
      <c r="O532" t="s">
        <v>23</v>
      </c>
      <c r="P532">
        <v>2</v>
      </c>
      <c r="Q532">
        <v>3</v>
      </c>
      <c r="R532">
        <v>377495.76991505001</v>
      </c>
      <c r="S532">
        <v>435568.16977472999</v>
      </c>
      <c r="T532">
        <v>6</v>
      </c>
      <c r="U532">
        <v>0</v>
      </c>
      <c r="V532">
        <v>0</v>
      </c>
      <c r="W532">
        <v>0</v>
      </c>
      <c r="X532">
        <v>3</v>
      </c>
      <c r="Y532">
        <v>3</v>
      </c>
      <c r="Z532">
        <v>21.18</v>
      </c>
    </row>
    <row r="533" spans="1:26" x14ac:dyDescent="0.25">
      <c r="A533">
        <v>523</v>
      </c>
      <c r="B533">
        <v>113</v>
      </c>
      <c r="C533" t="s">
        <v>51</v>
      </c>
      <c r="D533" t="s">
        <v>65</v>
      </c>
      <c r="E533">
        <v>3000630</v>
      </c>
      <c r="F533">
        <v>3.7949999999999999</v>
      </c>
      <c r="G533">
        <v>3381404</v>
      </c>
      <c r="H533" t="s">
        <v>74</v>
      </c>
      <c r="I533" t="s">
        <v>771</v>
      </c>
      <c r="J533" t="s">
        <v>23</v>
      </c>
      <c r="K533" t="s">
        <v>28</v>
      </c>
      <c r="L533">
        <v>2</v>
      </c>
      <c r="M533">
        <v>3</v>
      </c>
      <c r="N533" t="s">
        <v>1006</v>
      </c>
      <c r="O533" t="s">
        <v>23</v>
      </c>
      <c r="P533">
        <v>2</v>
      </c>
      <c r="Q533">
        <v>3</v>
      </c>
      <c r="R533">
        <v>387102.48976969998</v>
      </c>
      <c r="S533">
        <v>435743.05013371998</v>
      </c>
      <c r="T533">
        <v>6</v>
      </c>
      <c r="U533">
        <v>0</v>
      </c>
      <c r="V533">
        <v>0</v>
      </c>
      <c r="W533">
        <v>0</v>
      </c>
      <c r="X533">
        <v>3</v>
      </c>
      <c r="Y533">
        <v>3</v>
      </c>
      <c r="Z533">
        <v>21.18</v>
      </c>
    </row>
    <row r="534" spans="1:26" x14ac:dyDescent="0.25">
      <c r="A534">
        <v>523</v>
      </c>
      <c r="B534">
        <v>179</v>
      </c>
      <c r="C534" t="s">
        <v>21</v>
      </c>
      <c r="D534" t="s">
        <v>183</v>
      </c>
      <c r="E534">
        <v>4000686</v>
      </c>
      <c r="F534">
        <v>0.41</v>
      </c>
      <c r="G534">
        <v>4111042</v>
      </c>
      <c r="H534" t="s">
        <v>181</v>
      </c>
      <c r="I534" t="s">
        <v>736</v>
      </c>
      <c r="J534" t="s">
        <v>23</v>
      </c>
      <c r="K534" t="s">
        <v>28</v>
      </c>
      <c r="L534">
        <v>2</v>
      </c>
      <c r="M534">
        <v>3</v>
      </c>
      <c r="N534" t="s">
        <v>1006</v>
      </c>
      <c r="O534" t="s">
        <v>23</v>
      </c>
      <c r="P534">
        <v>2</v>
      </c>
      <c r="Q534">
        <v>4</v>
      </c>
      <c r="R534">
        <v>355485.27962491999</v>
      </c>
      <c r="S534">
        <v>356340.91001518001</v>
      </c>
      <c r="T534">
        <v>6</v>
      </c>
      <c r="U534">
        <v>0</v>
      </c>
      <c r="V534">
        <v>0</v>
      </c>
      <c r="W534">
        <v>0</v>
      </c>
      <c r="X534">
        <v>3</v>
      </c>
      <c r="Y534">
        <v>3</v>
      </c>
      <c r="Z534">
        <v>21.18</v>
      </c>
    </row>
    <row r="535" spans="1:26" x14ac:dyDescent="0.25">
      <c r="A535">
        <v>523</v>
      </c>
      <c r="B535">
        <v>80</v>
      </c>
      <c r="C535" t="s">
        <v>37</v>
      </c>
      <c r="D535" t="s">
        <v>355</v>
      </c>
      <c r="E535">
        <v>8000626</v>
      </c>
      <c r="F535">
        <v>1.2949999999999999</v>
      </c>
      <c r="G535">
        <v>8000627</v>
      </c>
      <c r="H535" t="s">
        <v>651</v>
      </c>
      <c r="I535" t="s">
        <v>448</v>
      </c>
      <c r="J535" t="s">
        <v>23</v>
      </c>
      <c r="K535" t="s">
        <v>23</v>
      </c>
      <c r="L535">
        <v>2</v>
      </c>
      <c r="M535">
        <v>2</v>
      </c>
      <c r="N535" t="s">
        <v>1006</v>
      </c>
      <c r="O535" t="s">
        <v>23</v>
      </c>
      <c r="P535">
        <v>2</v>
      </c>
      <c r="Q535">
        <v>4</v>
      </c>
      <c r="R535">
        <v>300983.90032488998</v>
      </c>
      <c r="S535">
        <v>340768.74964528001</v>
      </c>
      <c r="T535">
        <v>6</v>
      </c>
      <c r="U535">
        <v>0</v>
      </c>
      <c r="V535">
        <v>0</v>
      </c>
      <c r="W535">
        <v>0</v>
      </c>
      <c r="X535">
        <v>3</v>
      </c>
      <c r="Y535">
        <v>3</v>
      </c>
      <c r="Z535">
        <v>21.18</v>
      </c>
    </row>
    <row r="536" spans="1:26" x14ac:dyDescent="0.25">
      <c r="A536">
        <v>523</v>
      </c>
      <c r="B536">
        <v>80</v>
      </c>
      <c r="C536" t="s">
        <v>37</v>
      </c>
      <c r="D536" t="s">
        <v>135</v>
      </c>
      <c r="E536">
        <v>8000649</v>
      </c>
      <c r="F536">
        <v>0.30499999999999999</v>
      </c>
      <c r="G536">
        <v>8000708</v>
      </c>
      <c r="H536" t="s">
        <v>495</v>
      </c>
      <c r="I536" t="s">
        <v>475</v>
      </c>
      <c r="J536" t="s">
        <v>23</v>
      </c>
      <c r="K536" t="s">
        <v>23</v>
      </c>
      <c r="L536">
        <v>2</v>
      </c>
      <c r="M536">
        <v>2</v>
      </c>
      <c r="N536" t="s">
        <v>1006</v>
      </c>
      <c r="O536" t="s">
        <v>23</v>
      </c>
      <c r="P536">
        <v>3</v>
      </c>
      <c r="Q536">
        <v>5</v>
      </c>
      <c r="R536">
        <v>308700.08994916</v>
      </c>
      <c r="S536">
        <v>364223.31995522999</v>
      </c>
      <c r="T536">
        <v>6</v>
      </c>
      <c r="U536">
        <v>0</v>
      </c>
      <c r="V536">
        <v>0</v>
      </c>
      <c r="W536">
        <v>0</v>
      </c>
      <c r="X536">
        <v>3</v>
      </c>
      <c r="Y536">
        <v>3</v>
      </c>
      <c r="Z536">
        <v>21.18</v>
      </c>
    </row>
    <row r="537" spans="1:26" x14ac:dyDescent="0.25">
      <c r="A537">
        <v>523</v>
      </c>
      <c r="B537">
        <v>154</v>
      </c>
      <c r="C537" t="s">
        <v>26</v>
      </c>
      <c r="D537" t="s">
        <v>34</v>
      </c>
      <c r="E537">
        <v>11111210</v>
      </c>
      <c r="F537">
        <v>9.8000000000000004E-2</v>
      </c>
      <c r="G537">
        <v>11111534</v>
      </c>
      <c r="H537" t="s">
        <v>708</v>
      </c>
      <c r="I537" t="s">
        <v>460</v>
      </c>
      <c r="J537" t="s">
        <v>28</v>
      </c>
      <c r="K537" t="s">
        <v>28</v>
      </c>
      <c r="L537">
        <v>3</v>
      </c>
      <c r="M537">
        <v>3</v>
      </c>
      <c r="N537" t="s">
        <v>1006</v>
      </c>
      <c r="O537" t="s">
        <v>28</v>
      </c>
      <c r="P537">
        <v>2</v>
      </c>
      <c r="Q537">
        <v>4</v>
      </c>
      <c r="R537">
        <v>422945.02970423998</v>
      </c>
      <c r="S537">
        <v>499454.37999195</v>
      </c>
      <c r="T537">
        <v>6</v>
      </c>
      <c r="U537">
        <v>0</v>
      </c>
      <c r="V537">
        <v>0</v>
      </c>
      <c r="W537">
        <v>0</v>
      </c>
      <c r="X537">
        <v>3</v>
      </c>
      <c r="Y537">
        <v>3</v>
      </c>
      <c r="Z537">
        <v>21.18</v>
      </c>
    </row>
    <row r="538" spans="1:26" x14ac:dyDescent="0.25">
      <c r="A538">
        <v>523</v>
      </c>
      <c r="B538">
        <v>154</v>
      </c>
      <c r="C538" t="s">
        <v>26</v>
      </c>
      <c r="D538" t="s">
        <v>34</v>
      </c>
      <c r="E538">
        <v>11111565</v>
      </c>
      <c r="F538">
        <v>0</v>
      </c>
      <c r="G538">
        <v>11111566</v>
      </c>
      <c r="H538" t="s">
        <v>160</v>
      </c>
      <c r="I538" t="s">
        <v>655</v>
      </c>
      <c r="J538" t="s">
        <v>28</v>
      </c>
      <c r="K538" t="s">
        <v>28</v>
      </c>
      <c r="L538">
        <v>3</v>
      </c>
      <c r="M538">
        <v>3</v>
      </c>
      <c r="N538" t="s">
        <v>1006</v>
      </c>
      <c r="O538" t="s">
        <v>28</v>
      </c>
      <c r="P538">
        <v>3</v>
      </c>
      <c r="Q538">
        <v>4</v>
      </c>
      <c r="R538">
        <v>412557.51969713002</v>
      </c>
      <c r="S538">
        <v>513238.61996178998</v>
      </c>
      <c r="T538">
        <v>6</v>
      </c>
      <c r="U538">
        <v>0</v>
      </c>
      <c r="V538">
        <v>0</v>
      </c>
      <c r="W538">
        <v>0</v>
      </c>
      <c r="X538">
        <v>3</v>
      </c>
      <c r="Y538">
        <v>3</v>
      </c>
      <c r="Z538">
        <v>21.18</v>
      </c>
    </row>
    <row r="539" spans="1:26" x14ac:dyDescent="0.25">
      <c r="A539">
        <v>523</v>
      </c>
      <c r="B539">
        <v>154</v>
      </c>
      <c r="C539" t="s">
        <v>26</v>
      </c>
      <c r="D539" t="s">
        <v>45</v>
      </c>
      <c r="E539">
        <v>11131071</v>
      </c>
      <c r="F539">
        <v>1.43</v>
      </c>
      <c r="G539">
        <v>11131188</v>
      </c>
      <c r="H539" t="s">
        <v>707</v>
      </c>
      <c r="I539" t="s">
        <v>707</v>
      </c>
      <c r="J539" t="s">
        <v>28</v>
      </c>
      <c r="K539" t="s">
        <v>28</v>
      </c>
      <c r="L539">
        <v>3</v>
      </c>
      <c r="M539">
        <v>3</v>
      </c>
      <c r="N539" t="s">
        <v>1006</v>
      </c>
      <c r="O539" t="s">
        <v>28</v>
      </c>
      <c r="P539">
        <v>4</v>
      </c>
      <c r="Q539">
        <v>5</v>
      </c>
      <c r="R539">
        <v>447650.15033045999</v>
      </c>
      <c r="S539">
        <v>538291.31999255996</v>
      </c>
      <c r="T539">
        <v>6</v>
      </c>
      <c r="U539">
        <v>0</v>
      </c>
      <c r="V539">
        <v>0</v>
      </c>
      <c r="W539">
        <v>0</v>
      </c>
      <c r="X539">
        <v>3</v>
      </c>
      <c r="Y539">
        <v>3</v>
      </c>
      <c r="Z539">
        <v>21.18</v>
      </c>
    </row>
    <row r="540" spans="1:26" x14ac:dyDescent="0.25">
      <c r="A540">
        <v>538</v>
      </c>
      <c r="B540">
        <v>181</v>
      </c>
      <c r="C540" t="s">
        <v>21</v>
      </c>
      <c r="D540" t="s">
        <v>116</v>
      </c>
      <c r="E540">
        <v>4000686</v>
      </c>
      <c r="F540">
        <v>0.68799999999999994</v>
      </c>
      <c r="G540">
        <v>4221027</v>
      </c>
      <c r="H540" t="s">
        <v>181</v>
      </c>
      <c r="I540" t="s">
        <v>316</v>
      </c>
      <c r="J540" t="s">
        <v>23</v>
      </c>
      <c r="K540" t="s">
        <v>28</v>
      </c>
      <c r="L540">
        <v>2</v>
      </c>
      <c r="M540">
        <v>3</v>
      </c>
      <c r="N540" t="s">
        <v>1006</v>
      </c>
      <c r="O540" t="s">
        <v>23</v>
      </c>
      <c r="P540">
        <v>2</v>
      </c>
      <c r="Q540">
        <v>3</v>
      </c>
      <c r="R540">
        <v>356255.69007665</v>
      </c>
      <c r="S540">
        <v>357597.70024390001</v>
      </c>
      <c r="T540">
        <v>11</v>
      </c>
      <c r="U540">
        <v>0</v>
      </c>
      <c r="V540">
        <v>0</v>
      </c>
      <c r="W540">
        <v>0</v>
      </c>
      <c r="X540">
        <v>2</v>
      </c>
      <c r="Y540">
        <v>9</v>
      </c>
      <c r="Z540">
        <v>21.119999999999997</v>
      </c>
    </row>
    <row r="541" spans="1:26" x14ac:dyDescent="0.25">
      <c r="A541">
        <v>539</v>
      </c>
      <c r="B541">
        <v>157</v>
      </c>
      <c r="C541" t="s">
        <v>26</v>
      </c>
      <c r="D541" t="s">
        <v>34</v>
      </c>
      <c r="E541">
        <v>206</v>
      </c>
      <c r="F541">
        <v>43.936999999999998</v>
      </c>
      <c r="G541">
        <v>11111041</v>
      </c>
      <c r="H541" t="s">
        <v>156</v>
      </c>
      <c r="I541" t="s">
        <v>680</v>
      </c>
      <c r="J541" t="s">
        <v>28</v>
      </c>
      <c r="K541" t="s">
        <v>28</v>
      </c>
      <c r="L541">
        <v>3</v>
      </c>
      <c r="M541">
        <v>3</v>
      </c>
      <c r="N541" t="s">
        <v>1006</v>
      </c>
      <c r="O541" t="s">
        <v>28</v>
      </c>
      <c r="P541">
        <v>2</v>
      </c>
      <c r="Q541">
        <v>3</v>
      </c>
      <c r="R541">
        <v>421019.44989986997</v>
      </c>
      <c r="S541">
        <v>509758.17999077</v>
      </c>
      <c r="T541">
        <v>6</v>
      </c>
      <c r="U541">
        <v>0</v>
      </c>
      <c r="V541">
        <v>0</v>
      </c>
      <c r="W541">
        <v>1</v>
      </c>
      <c r="X541">
        <v>1</v>
      </c>
      <c r="Y541">
        <v>4</v>
      </c>
      <c r="Z541">
        <v>20.73</v>
      </c>
    </row>
    <row r="542" spans="1:26" x14ac:dyDescent="0.25">
      <c r="A542">
        <v>539</v>
      </c>
      <c r="B542">
        <v>119</v>
      </c>
      <c r="C542" t="s">
        <v>51</v>
      </c>
      <c r="D542" t="s">
        <v>223</v>
      </c>
      <c r="E542">
        <v>544</v>
      </c>
      <c r="F542">
        <v>14.332000000000001</v>
      </c>
      <c r="G542">
        <v>3131281</v>
      </c>
      <c r="H542" t="s">
        <v>682</v>
      </c>
      <c r="I542" t="s">
        <v>683</v>
      </c>
      <c r="J542" t="s">
        <v>23</v>
      </c>
      <c r="K542" t="s">
        <v>28</v>
      </c>
      <c r="L542">
        <v>2</v>
      </c>
      <c r="M542">
        <v>3</v>
      </c>
      <c r="N542" t="s">
        <v>1006</v>
      </c>
      <c r="O542" t="s">
        <v>23</v>
      </c>
      <c r="P542">
        <v>3</v>
      </c>
      <c r="Q542">
        <v>4</v>
      </c>
      <c r="R542">
        <v>389010.92957231001</v>
      </c>
      <c r="S542">
        <v>373173.41998527001</v>
      </c>
      <c r="T542">
        <v>6</v>
      </c>
      <c r="U542">
        <v>0</v>
      </c>
      <c r="V542">
        <v>0</v>
      </c>
      <c r="W542">
        <v>1</v>
      </c>
      <c r="X542">
        <v>1</v>
      </c>
      <c r="Y542">
        <v>4</v>
      </c>
      <c r="Z542">
        <v>20.73</v>
      </c>
    </row>
    <row r="543" spans="1:26" x14ac:dyDescent="0.25">
      <c r="A543">
        <v>539</v>
      </c>
      <c r="B543">
        <v>182</v>
      </c>
      <c r="C543" t="s">
        <v>21</v>
      </c>
      <c r="D543" t="s">
        <v>703</v>
      </c>
      <c r="E543">
        <v>551</v>
      </c>
      <c r="F543">
        <v>31.37</v>
      </c>
      <c r="G543">
        <v>4000755</v>
      </c>
      <c r="H543" t="s">
        <v>285</v>
      </c>
      <c r="I543" t="s">
        <v>748</v>
      </c>
      <c r="J543" t="s">
        <v>23</v>
      </c>
      <c r="K543" t="s">
        <v>23</v>
      </c>
      <c r="L543">
        <v>2</v>
      </c>
      <c r="M543">
        <v>2</v>
      </c>
      <c r="N543" t="s">
        <v>1006</v>
      </c>
      <c r="O543" t="s">
        <v>23</v>
      </c>
      <c r="P543">
        <v>3</v>
      </c>
      <c r="Q543">
        <v>4</v>
      </c>
      <c r="R543">
        <v>318130.53022573999</v>
      </c>
      <c r="S543">
        <v>389424.47021959</v>
      </c>
      <c r="T543">
        <v>6</v>
      </c>
      <c r="U543">
        <v>0</v>
      </c>
      <c r="V543">
        <v>0</v>
      </c>
      <c r="W543">
        <v>1</v>
      </c>
      <c r="X543">
        <v>1</v>
      </c>
      <c r="Y543">
        <v>4</v>
      </c>
      <c r="Z543">
        <v>20.73</v>
      </c>
    </row>
    <row r="544" spans="1:26" x14ac:dyDescent="0.25">
      <c r="A544">
        <v>539</v>
      </c>
      <c r="B544">
        <v>119</v>
      </c>
      <c r="C544" t="s">
        <v>51</v>
      </c>
      <c r="D544" t="s">
        <v>148</v>
      </c>
      <c r="E544">
        <v>3000616</v>
      </c>
      <c r="F544">
        <v>6.2990000000000004</v>
      </c>
      <c r="G544">
        <v>3131137</v>
      </c>
      <c r="H544" t="s">
        <v>147</v>
      </c>
      <c r="I544" t="s">
        <v>722</v>
      </c>
      <c r="J544" t="s">
        <v>23</v>
      </c>
      <c r="K544" t="s">
        <v>28</v>
      </c>
      <c r="L544">
        <v>2</v>
      </c>
      <c r="M544">
        <v>3</v>
      </c>
      <c r="N544" t="s">
        <v>1006</v>
      </c>
      <c r="O544" t="s">
        <v>23</v>
      </c>
      <c r="P544">
        <v>3</v>
      </c>
      <c r="Q544">
        <v>4</v>
      </c>
      <c r="R544">
        <v>389145.33017813001</v>
      </c>
      <c r="S544">
        <v>396046.34011017001</v>
      </c>
      <c r="T544">
        <v>6</v>
      </c>
      <c r="U544">
        <v>0</v>
      </c>
      <c r="V544">
        <v>0</v>
      </c>
      <c r="W544">
        <v>1</v>
      </c>
      <c r="X544">
        <v>1</v>
      </c>
      <c r="Y544">
        <v>4</v>
      </c>
      <c r="Z544">
        <v>20.73</v>
      </c>
    </row>
    <row r="545" spans="1:26" x14ac:dyDescent="0.25">
      <c r="A545">
        <v>539</v>
      </c>
      <c r="B545">
        <v>119</v>
      </c>
      <c r="C545" t="s">
        <v>51</v>
      </c>
      <c r="D545" t="s">
        <v>65</v>
      </c>
      <c r="E545">
        <v>3000626</v>
      </c>
      <c r="F545">
        <v>3.0230000000000001</v>
      </c>
      <c r="G545">
        <v>3381186</v>
      </c>
      <c r="H545" t="s">
        <v>215</v>
      </c>
      <c r="I545" t="s">
        <v>664</v>
      </c>
      <c r="J545" t="s">
        <v>23</v>
      </c>
      <c r="K545" t="s">
        <v>28</v>
      </c>
      <c r="L545">
        <v>2</v>
      </c>
      <c r="M545">
        <v>3</v>
      </c>
      <c r="N545" t="s">
        <v>1006</v>
      </c>
      <c r="O545" t="s">
        <v>23</v>
      </c>
      <c r="P545">
        <v>2</v>
      </c>
      <c r="Q545">
        <v>4</v>
      </c>
      <c r="R545">
        <v>379359.70029994001</v>
      </c>
      <c r="S545">
        <v>434798.22011519998</v>
      </c>
      <c r="T545">
        <v>6</v>
      </c>
      <c r="U545">
        <v>0</v>
      </c>
      <c r="V545">
        <v>0</v>
      </c>
      <c r="W545">
        <v>1</v>
      </c>
      <c r="X545">
        <v>1</v>
      </c>
      <c r="Y545">
        <v>4</v>
      </c>
      <c r="Z545">
        <v>20.73</v>
      </c>
    </row>
    <row r="546" spans="1:26" x14ac:dyDescent="0.25">
      <c r="A546">
        <v>539</v>
      </c>
      <c r="B546">
        <v>119</v>
      </c>
      <c r="C546" t="s">
        <v>51</v>
      </c>
      <c r="D546" t="s">
        <v>52</v>
      </c>
      <c r="E546">
        <v>3000667</v>
      </c>
      <c r="F546">
        <v>1.387</v>
      </c>
      <c r="G546">
        <v>3291390</v>
      </c>
      <c r="H546" t="s">
        <v>285</v>
      </c>
      <c r="I546" t="s">
        <v>783</v>
      </c>
      <c r="J546" t="s">
        <v>23</v>
      </c>
      <c r="K546" t="s">
        <v>28</v>
      </c>
      <c r="L546">
        <v>2</v>
      </c>
      <c r="M546">
        <v>3</v>
      </c>
      <c r="N546" t="s">
        <v>1006</v>
      </c>
      <c r="O546" t="s">
        <v>23</v>
      </c>
      <c r="P546">
        <v>2</v>
      </c>
      <c r="Q546">
        <v>3</v>
      </c>
      <c r="R546">
        <v>472145.51981281</v>
      </c>
      <c r="S546">
        <v>420090.51024241</v>
      </c>
      <c r="T546">
        <v>6</v>
      </c>
      <c r="U546">
        <v>0</v>
      </c>
      <c r="V546">
        <v>0</v>
      </c>
      <c r="W546">
        <v>1</v>
      </c>
      <c r="X546">
        <v>1</v>
      </c>
      <c r="Y546">
        <v>4</v>
      </c>
      <c r="Z546">
        <v>20.73</v>
      </c>
    </row>
    <row r="547" spans="1:26" x14ac:dyDescent="0.25">
      <c r="A547">
        <v>539</v>
      </c>
      <c r="B547">
        <v>182</v>
      </c>
      <c r="C547" t="s">
        <v>21</v>
      </c>
      <c r="D547" t="s">
        <v>119</v>
      </c>
      <c r="E547">
        <v>4000608</v>
      </c>
      <c r="F547">
        <v>0.88600000000000001</v>
      </c>
      <c r="G547">
        <v>4271231</v>
      </c>
      <c r="H547" t="s">
        <v>419</v>
      </c>
      <c r="I547" t="s">
        <v>781</v>
      </c>
      <c r="J547" t="s">
        <v>23</v>
      </c>
      <c r="K547" t="s">
        <v>28</v>
      </c>
      <c r="L547">
        <v>2</v>
      </c>
      <c r="M547">
        <v>3</v>
      </c>
      <c r="N547" t="s">
        <v>1006</v>
      </c>
      <c r="O547" t="s">
        <v>23</v>
      </c>
      <c r="P547">
        <v>2</v>
      </c>
      <c r="Q547">
        <v>4</v>
      </c>
      <c r="R547">
        <v>326974.60011220002</v>
      </c>
      <c r="S547">
        <v>404269.71987208998</v>
      </c>
      <c r="T547">
        <v>6</v>
      </c>
      <c r="U547">
        <v>0</v>
      </c>
      <c r="V547">
        <v>0</v>
      </c>
      <c r="W547">
        <v>1</v>
      </c>
      <c r="X547">
        <v>1</v>
      </c>
      <c r="Y547">
        <v>4</v>
      </c>
      <c r="Z547">
        <v>20.73</v>
      </c>
    </row>
    <row r="548" spans="1:26" x14ac:dyDescent="0.25">
      <c r="A548">
        <v>539</v>
      </c>
      <c r="B548">
        <v>182</v>
      </c>
      <c r="C548" t="s">
        <v>21</v>
      </c>
      <c r="D548" t="s">
        <v>119</v>
      </c>
      <c r="E548">
        <v>4081591</v>
      </c>
      <c r="F548">
        <v>0.122</v>
      </c>
      <c r="G548">
        <v>4081631</v>
      </c>
      <c r="H548" t="s">
        <v>550</v>
      </c>
      <c r="I548" t="s">
        <v>36</v>
      </c>
      <c r="J548" t="s">
        <v>28</v>
      </c>
      <c r="K548" t="s">
        <v>28</v>
      </c>
      <c r="L548">
        <v>3</v>
      </c>
      <c r="M548">
        <v>3</v>
      </c>
      <c r="N548" t="s">
        <v>1006</v>
      </c>
      <c r="O548" t="s">
        <v>28</v>
      </c>
      <c r="P548">
        <v>3</v>
      </c>
      <c r="Q548">
        <v>5</v>
      </c>
      <c r="R548">
        <v>321741.09972955001</v>
      </c>
      <c r="S548">
        <v>392253.08010018</v>
      </c>
      <c r="T548">
        <v>6</v>
      </c>
      <c r="U548">
        <v>0</v>
      </c>
      <c r="V548">
        <v>0</v>
      </c>
      <c r="W548">
        <v>1</v>
      </c>
      <c r="X548">
        <v>1</v>
      </c>
      <c r="Y548">
        <v>4</v>
      </c>
      <c r="Z548">
        <v>20.73</v>
      </c>
    </row>
    <row r="549" spans="1:26" x14ac:dyDescent="0.25">
      <c r="A549">
        <v>539</v>
      </c>
      <c r="B549">
        <v>84</v>
      </c>
      <c r="C549" t="s">
        <v>37</v>
      </c>
      <c r="D549" t="s">
        <v>670</v>
      </c>
      <c r="E549">
        <v>8000653</v>
      </c>
      <c r="F549">
        <v>5.0599999999999996</v>
      </c>
      <c r="G549">
        <v>8000673</v>
      </c>
      <c r="H549" t="s">
        <v>669</v>
      </c>
      <c r="I549" t="s">
        <v>455</v>
      </c>
      <c r="J549" t="s">
        <v>23</v>
      </c>
      <c r="K549" t="s">
        <v>23</v>
      </c>
      <c r="L549">
        <v>2</v>
      </c>
      <c r="M549">
        <v>2</v>
      </c>
      <c r="N549" t="s">
        <v>1006</v>
      </c>
      <c r="O549" t="s">
        <v>23</v>
      </c>
      <c r="P549">
        <v>2</v>
      </c>
      <c r="Q549">
        <v>4</v>
      </c>
      <c r="R549">
        <v>274322.25987855002</v>
      </c>
      <c r="S549">
        <v>357773.03016680002</v>
      </c>
      <c r="T549">
        <v>6</v>
      </c>
      <c r="U549">
        <v>0</v>
      </c>
      <c r="V549">
        <v>0</v>
      </c>
      <c r="W549">
        <v>1</v>
      </c>
      <c r="X549">
        <v>1</v>
      </c>
      <c r="Y549">
        <v>4</v>
      </c>
      <c r="Z549">
        <v>20.73</v>
      </c>
    </row>
    <row r="550" spans="1:26" x14ac:dyDescent="0.25">
      <c r="A550">
        <v>539</v>
      </c>
      <c r="B550">
        <v>84</v>
      </c>
      <c r="C550" t="s">
        <v>37</v>
      </c>
      <c r="D550" t="s">
        <v>159</v>
      </c>
      <c r="E550">
        <v>8111036</v>
      </c>
      <c r="F550">
        <v>4.0890000000000004</v>
      </c>
      <c r="G550">
        <v>8111171</v>
      </c>
      <c r="H550" t="s">
        <v>716</v>
      </c>
      <c r="I550" t="s">
        <v>717</v>
      </c>
      <c r="J550" t="s">
        <v>28</v>
      </c>
      <c r="K550" t="s">
        <v>28</v>
      </c>
      <c r="L550">
        <v>3</v>
      </c>
      <c r="M550">
        <v>3</v>
      </c>
      <c r="N550" t="s">
        <v>1006</v>
      </c>
      <c r="O550" t="s">
        <v>28</v>
      </c>
      <c r="P550">
        <v>2</v>
      </c>
      <c r="Q550">
        <v>4</v>
      </c>
      <c r="R550">
        <v>355353.59022198</v>
      </c>
      <c r="S550">
        <v>311034.97992239002</v>
      </c>
      <c r="T550">
        <v>6</v>
      </c>
      <c r="U550">
        <v>0</v>
      </c>
      <c r="V550">
        <v>0</v>
      </c>
      <c r="W550">
        <v>1</v>
      </c>
      <c r="X550">
        <v>1</v>
      </c>
      <c r="Y550">
        <v>4</v>
      </c>
      <c r="Z550">
        <v>20.73</v>
      </c>
    </row>
    <row r="551" spans="1:26" x14ac:dyDescent="0.25">
      <c r="A551">
        <v>539</v>
      </c>
      <c r="B551">
        <v>157</v>
      </c>
      <c r="C551" t="s">
        <v>26</v>
      </c>
      <c r="D551" t="s">
        <v>31</v>
      </c>
      <c r="E551">
        <v>11000616</v>
      </c>
      <c r="F551">
        <v>0.83299999999999996</v>
      </c>
      <c r="G551">
        <v>11031995</v>
      </c>
      <c r="H551" t="s">
        <v>719</v>
      </c>
      <c r="I551" t="s">
        <v>82</v>
      </c>
      <c r="J551" t="s">
        <v>23</v>
      </c>
      <c r="K551" t="s">
        <v>82</v>
      </c>
      <c r="L551">
        <v>2</v>
      </c>
      <c r="M551">
        <v>13</v>
      </c>
      <c r="N551" t="s">
        <v>1006</v>
      </c>
      <c r="O551" t="s">
        <v>23</v>
      </c>
      <c r="P551">
        <v>2</v>
      </c>
      <c r="Q551">
        <v>3</v>
      </c>
      <c r="R551">
        <v>428894.52991853998</v>
      </c>
      <c r="S551">
        <v>515069.93990519998</v>
      </c>
      <c r="T551">
        <v>6</v>
      </c>
      <c r="U551">
        <v>0</v>
      </c>
      <c r="V551">
        <v>0</v>
      </c>
      <c r="W551">
        <v>1</v>
      </c>
      <c r="X551">
        <v>1</v>
      </c>
      <c r="Y551">
        <v>4</v>
      </c>
      <c r="Z551">
        <v>20.73</v>
      </c>
    </row>
    <row r="552" spans="1:26" x14ac:dyDescent="0.25">
      <c r="A552">
        <v>539</v>
      </c>
      <c r="B552">
        <v>157</v>
      </c>
      <c r="C552" t="s">
        <v>26</v>
      </c>
      <c r="D552" t="s">
        <v>34</v>
      </c>
      <c r="E552">
        <v>11031471</v>
      </c>
      <c r="F552">
        <v>1.5469999999999999</v>
      </c>
      <c r="G552">
        <v>11111577</v>
      </c>
      <c r="H552" t="s">
        <v>319</v>
      </c>
      <c r="I552" t="s">
        <v>344</v>
      </c>
      <c r="J552" t="s">
        <v>28</v>
      </c>
      <c r="K552" t="s">
        <v>28</v>
      </c>
      <c r="L552">
        <v>3</v>
      </c>
      <c r="M552">
        <v>3</v>
      </c>
      <c r="N552" t="s">
        <v>1006</v>
      </c>
      <c r="O552" t="s">
        <v>28</v>
      </c>
      <c r="P552">
        <v>2</v>
      </c>
      <c r="Q552">
        <v>4</v>
      </c>
      <c r="R552">
        <v>422633.63997810002</v>
      </c>
      <c r="S552">
        <v>500549.49995803001</v>
      </c>
      <c r="T552">
        <v>6</v>
      </c>
      <c r="U552">
        <v>0</v>
      </c>
      <c r="V552">
        <v>0</v>
      </c>
      <c r="W552">
        <v>1</v>
      </c>
      <c r="X552">
        <v>1</v>
      </c>
      <c r="Y552">
        <v>4</v>
      </c>
      <c r="Z552">
        <v>20.73</v>
      </c>
    </row>
    <row r="553" spans="1:26" x14ac:dyDescent="0.25">
      <c r="A553">
        <v>539</v>
      </c>
      <c r="B553">
        <v>157</v>
      </c>
      <c r="C553" t="s">
        <v>26</v>
      </c>
      <c r="D553" t="s">
        <v>34</v>
      </c>
      <c r="E553">
        <v>11111562</v>
      </c>
      <c r="F553">
        <v>0.65</v>
      </c>
      <c r="G553">
        <v>11111565</v>
      </c>
      <c r="H553" t="s">
        <v>245</v>
      </c>
      <c r="I553" t="s">
        <v>451</v>
      </c>
      <c r="J553" t="s">
        <v>28</v>
      </c>
      <c r="K553" t="s">
        <v>28</v>
      </c>
      <c r="L553">
        <v>3</v>
      </c>
      <c r="M553">
        <v>3</v>
      </c>
      <c r="N553" t="s">
        <v>1006</v>
      </c>
      <c r="O553" t="s">
        <v>28</v>
      </c>
      <c r="P553">
        <v>2</v>
      </c>
      <c r="Q553">
        <v>3</v>
      </c>
      <c r="R553">
        <v>416024.44986255001</v>
      </c>
      <c r="S553">
        <v>510212.83981693001</v>
      </c>
      <c r="T553">
        <v>6</v>
      </c>
      <c r="U553">
        <v>0</v>
      </c>
      <c r="V553">
        <v>0</v>
      </c>
      <c r="W553">
        <v>1</v>
      </c>
      <c r="X553">
        <v>1</v>
      </c>
      <c r="Y553">
        <v>4</v>
      </c>
      <c r="Z553">
        <v>20.73</v>
      </c>
    </row>
    <row r="554" spans="1:26" x14ac:dyDescent="0.25">
      <c r="A554">
        <v>552</v>
      </c>
      <c r="B554">
        <v>161</v>
      </c>
      <c r="C554" t="s">
        <v>26</v>
      </c>
      <c r="D554" t="s">
        <v>34</v>
      </c>
      <c r="E554">
        <v>31</v>
      </c>
      <c r="F554">
        <v>1.1499999999999999</v>
      </c>
      <c r="G554">
        <v>11000634</v>
      </c>
      <c r="H554" t="s">
        <v>258</v>
      </c>
      <c r="I554" t="s">
        <v>83</v>
      </c>
      <c r="J554" t="s">
        <v>28</v>
      </c>
      <c r="K554" t="s">
        <v>23</v>
      </c>
      <c r="L554">
        <v>3</v>
      </c>
      <c r="M554">
        <v>2</v>
      </c>
      <c r="N554" t="s">
        <v>1007</v>
      </c>
      <c r="O554" t="s">
        <v>23</v>
      </c>
      <c r="P554">
        <v>2</v>
      </c>
      <c r="Q554">
        <v>4</v>
      </c>
      <c r="R554">
        <v>415190.79989114997</v>
      </c>
      <c r="S554">
        <v>512572.94019371999</v>
      </c>
      <c r="T554">
        <v>5</v>
      </c>
      <c r="U554">
        <v>0</v>
      </c>
      <c r="V554">
        <v>0</v>
      </c>
      <c r="W554">
        <v>0</v>
      </c>
      <c r="X554">
        <v>3</v>
      </c>
      <c r="Y554">
        <v>2</v>
      </c>
      <c r="Z554">
        <v>20.18</v>
      </c>
    </row>
    <row r="555" spans="1:26" x14ac:dyDescent="0.25">
      <c r="A555">
        <v>552</v>
      </c>
      <c r="B555">
        <v>185</v>
      </c>
      <c r="C555" t="s">
        <v>21</v>
      </c>
      <c r="D555" t="s">
        <v>22</v>
      </c>
      <c r="E555">
        <v>561</v>
      </c>
      <c r="F555">
        <v>38.598999999999997</v>
      </c>
      <c r="G555">
        <v>4341408</v>
      </c>
      <c r="H555" t="s">
        <v>270</v>
      </c>
      <c r="I555" t="s">
        <v>844</v>
      </c>
      <c r="J555" t="s">
        <v>23</v>
      </c>
      <c r="K555" t="s">
        <v>28</v>
      </c>
      <c r="L555">
        <v>2</v>
      </c>
      <c r="M555">
        <v>3</v>
      </c>
      <c r="N555" t="s">
        <v>1006</v>
      </c>
      <c r="O555" t="s">
        <v>23</v>
      </c>
      <c r="P555">
        <v>3</v>
      </c>
      <c r="Q555">
        <v>4</v>
      </c>
      <c r="R555">
        <v>365122.89976439998</v>
      </c>
      <c r="S555">
        <v>361456.28996501002</v>
      </c>
      <c r="T555">
        <v>5</v>
      </c>
      <c r="U555">
        <v>0</v>
      </c>
      <c r="V555">
        <v>0</v>
      </c>
      <c r="W555">
        <v>0</v>
      </c>
      <c r="X555">
        <v>3</v>
      </c>
      <c r="Y555">
        <v>2</v>
      </c>
      <c r="Z555">
        <v>20.18</v>
      </c>
    </row>
    <row r="556" spans="1:26" x14ac:dyDescent="0.25">
      <c r="A556">
        <v>552</v>
      </c>
      <c r="B556">
        <v>185</v>
      </c>
      <c r="C556" t="s">
        <v>21</v>
      </c>
      <c r="D556" t="s">
        <v>193</v>
      </c>
      <c r="E556">
        <v>4000644</v>
      </c>
      <c r="F556">
        <v>5.5359999999999996</v>
      </c>
      <c r="G556">
        <v>4271284</v>
      </c>
      <c r="H556" t="s">
        <v>68</v>
      </c>
      <c r="I556" t="s">
        <v>846</v>
      </c>
      <c r="J556" t="s">
        <v>23</v>
      </c>
      <c r="K556" t="s">
        <v>28</v>
      </c>
      <c r="L556">
        <v>2</v>
      </c>
      <c r="M556">
        <v>3</v>
      </c>
      <c r="N556" t="s">
        <v>1006</v>
      </c>
      <c r="O556" t="s">
        <v>23</v>
      </c>
      <c r="P556">
        <v>2</v>
      </c>
      <c r="Q556">
        <v>3</v>
      </c>
      <c r="R556">
        <v>345715.80986327003</v>
      </c>
      <c r="S556">
        <v>415676.43011870998</v>
      </c>
      <c r="T556">
        <v>5</v>
      </c>
      <c r="U556">
        <v>0</v>
      </c>
      <c r="V556">
        <v>0</v>
      </c>
      <c r="W556">
        <v>0</v>
      </c>
      <c r="X556">
        <v>3</v>
      </c>
      <c r="Y556">
        <v>2</v>
      </c>
      <c r="Z556">
        <v>20.18</v>
      </c>
    </row>
    <row r="557" spans="1:26" x14ac:dyDescent="0.25">
      <c r="A557">
        <v>552</v>
      </c>
      <c r="B557">
        <v>86</v>
      </c>
      <c r="C557" t="s">
        <v>37</v>
      </c>
      <c r="D557" t="s">
        <v>38</v>
      </c>
      <c r="E557">
        <v>8000705</v>
      </c>
      <c r="F557">
        <v>0.70499999999999996</v>
      </c>
      <c r="G557">
        <v>8000635</v>
      </c>
      <c r="H557" t="s">
        <v>253</v>
      </c>
      <c r="I557" t="s">
        <v>54</v>
      </c>
      <c r="J557" t="s">
        <v>23</v>
      </c>
      <c r="K557" t="s">
        <v>23</v>
      </c>
      <c r="L557">
        <v>2</v>
      </c>
      <c r="M557">
        <v>2</v>
      </c>
      <c r="N557" t="s">
        <v>1006</v>
      </c>
      <c r="O557" t="s">
        <v>23</v>
      </c>
      <c r="P557">
        <v>3</v>
      </c>
      <c r="Q557">
        <v>4</v>
      </c>
      <c r="R557">
        <v>334849.1800396</v>
      </c>
      <c r="S557">
        <v>344622.80010969</v>
      </c>
      <c r="T557">
        <v>5</v>
      </c>
      <c r="U557">
        <v>0</v>
      </c>
      <c r="V557">
        <v>0</v>
      </c>
      <c r="W557">
        <v>0</v>
      </c>
      <c r="X557">
        <v>3</v>
      </c>
      <c r="Y557">
        <v>2</v>
      </c>
      <c r="Z557">
        <v>20.18</v>
      </c>
    </row>
    <row r="558" spans="1:26" x14ac:dyDescent="0.25">
      <c r="A558">
        <v>552</v>
      </c>
      <c r="B558">
        <v>161</v>
      </c>
      <c r="C558" t="s">
        <v>26</v>
      </c>
      <c r="D558" t="s">
        <v>84</v>
      </c>
      <c r="E558">
        <v>11000627</v>
      </c>
      <c r="F558">
        <v>0</v>
      </c>
      <c r="G558">
        <v>11000634</v>
      </c>
      <c r="H558" t="s">
        <v>245</v>
      </c>
      <c r="I558" t="s">
        <v>83</v>
      </c>
      <c r="J558" t="s">
        <v>23</v>
      </c>
      <c r="K558" t="s">
        <v>23</v>
      </c>
      <c r="L558">
        <v>2</v>
      </c>
      <c r="M558">
        <v>2</v>
      </c>
      <c r="N558" t="s">
        <v>1006</v>
      </c>
      <c r="O558" t="s">
        <v>23</v>
      </c>
      <c r="P558">
        <v>3</v>
      </c>
      <c r="Q558">
        <v>4</v>
      </c>
      <c r="R558">
        <v>416715.58980353997</v>
      </c>
      <c r="S558">
        <v>511440.82038413</v>
      </c>
      <c r="T558">
        <v>5</v>
      </c>
      <c r="U558">
        <v>0</v>
      </c>
      <c r="V558">
        <v>0</v>
      </c>
      <c r="W558">
        <v>0</v>
      </c>
      <c r="X558">
        <v>3</v>
      </c>
      <c r="Y558">
        <v>2</v>
      </c>
      <c r="Z558">
        <v>20.18</v>
      </c>
    </row>
    <row r="559" spans="1:26" x14ac:dyDescent="0.25">
      <c r="A559">
        <v>552</v>
      </c>
      <c r="B559">
        <v>161</v>
      </c>
      <c r="C559" t="s">
        <v>26</v>
      </c>
      <c r="D559" t="s">
        <v>34</v>
      </c>
      <c r="E559">
        <v>11111153</v>
      </c>
      <c r="F559">
        <v>0.498</v>
      </c>
      <c r="G559">
        <v>11111170</v>
      </c>
      <c r="H559" t="s">
        <v>108</v>
      </c>
      <c r="I559" t="s">
        <v>850</v>
      </c>
      <c r="J559" t="s">
        <v>28</v>
      </c>
      <c r="K559" t="s">
        <v>28</v>
      </c>
      <c r="L559">
        <v>3</v>
      </c>
      <c r="M559">
        <v>3</v>
      </c>
      <c r="N559" t="s">
        <v>1006</v>
      </c>
      <c r="O559" t="s">
        <v>28</v>
      </c>
      <c r="P559">
        <v>2</v>
      </c>
      <c r="Q559">
        <v>4</v>
      </c>
      <c r="R559">
        <v>423982.16974603001</v>
      </c>
      <c r="S559">
        <v>501191.33988340001</v>
      </c>
      <c r="T559">
        <v>5</v>
      </c>
      <c r="U559">
        <v>0</v>
      </c>
      <c r="V559">
        <v>0</v>
      </c>
      <c r="W559">
        <v>0</v>
      </c>
      <c r="X559">
        <v>3</v>
      </c>
      <c r="Y559">
        <v>2</v>
      </c>
      <c r="Z559">
        <v>20.18</v>
      </c>
    </row>
    <row r="560" spans="1:26" x14ac:dyDescent="0.25">
      <c r="A560">
        <v>552</v>
      </c>
      <c r="B560">
        <v>161</v>
      </c>
      <c r="C560" t="s">
        <v>26</v>
      </c>
      <c r="D560" t="s">
        <v>34</v>
      </c>
      <c r="E560">
        <v>11111547</v>
      </c>
      <c r="F560">
        <v>0.27300000000000002</v>
      </c>
      <c r="G560">
        <v>11111208</v>
      </c>
      <c r="H560" t="s">
        <v>33</v>
      </c>
      <c r="I560" t="s">
        <v>884</v>
      </c>
      <c r="J560" t="s">
        <v>28</v>
      </c>
      <c r="K560" t="s">
        <v>28</v>
      </c>
      <c r="L560">
        <v>3</v>
      </c>
      <c r="M560">
        <v>3</v>
      </c>
      <c r="N560" t="s">
        <v>1006</v>
      </c>
      <c r="O560" t="s">
        <v>28</v>
      </c>
      <c r="P560">
        <v>2</v>
      </c>
      <c r="Q560">
        <v>3</v>
      </c>
      <c r="R560">
        <v>420443.60992881999</v>
      </c>
      <c r="S560">
        <v>505502.69962120999</v>
      </c>
      <c r="T560">
        <v>5</v>
      </c>
      <c r="U560">
        <v>0</v>
      </c>
      <c r="V560">
        <v>0</v>
      </c>
      <c r="W560">
        <v>0</v>
      </c>
      <c r="X560">
        <v>3</v>
      </c>
      <c r="Y560">
        <v>2</v>
      </c>
      <c r="Z560">
        <v>20.18</v>
      </c>
    </row>
    <row r="561" spans="1:26" x14ac:dyDescent="0.25">
      <c r="A561">
        <v>559</v>
      </c>
      <c r="B561">
        <v>187</v>
      </c>
      <c r="C561" t="s">
        <v>21</v>
      </c>
      <c r="D561" t="s">
        <v>367</v>
      </c>
      <c r="E561">
        <v>561</v>
      </c>
      <c r="F561">
        <v>39.892000000000003</v>
      </c>
      <c r="G561">
        <v>4000686</v>
      </c>
      <c r="H561" t="s">
        <v>91</v>
      </c>
      <c r="I561" t="s">
        <v>181</v>
      </c>
      <c r="J561" t="s">
        <v>23</v>
      </c>
      <c r="K561" t="s">
        <v>23</v>
      </c>
      <c r="L561">
        <v>2</v>
      </c>
      <c r="M561">
        <v>2</v>
      </c>
      <c r="N561" t="s">
        <v>1006</v>
      </c>
      <c r="O561" t="s">
        <v>23</v>
      </c>
      <c r="P561">
        <v>3</v>
      </c>
      <c r="Q561">
        <v>4</v>
      </c>
      <c r="R561">
        <v>362325.63973255001</v>
      </c>
      <c r="S561">
        <v>367504.29995225999</v>
      </c>
      <c r="T561">
        <v>10</v>
      </c>
      <c r="U561">
        <v>0</v>
      </c>
      <c r="V561">
        <v>0</v>
      </c>
      <c r="W561">
        <v>0</v>
      </c>
      <c r="X561">
        <v>2</v>
      </c>
      <c r="Y561">
        <v>8</v>
      </c>
      <c r="Z561">
        <v>20.119999999999997</v>
      </c>
    </row>
    <row r="562" spans="1:26" x14ac:dyDescent="0.25">
      <c r="A562">
        <v>559</v>
      </c>
      <c r="B562">
        <v>123</v>
      </c>
      <c r="C562" t="s">
        <v>51</v>
      </c>
      <c r="D562" t="s">
        <v>214</v>
      </c>
      <c r="E562">
        <v>3000620</v>
      </c>
      <c r="F562">
        <v>6.1349999999999998</v>
      </c>
      <c r="G562">
        <v>3201171</v>
      </c>
      <c r="H562" t="s">
        <v>386</v>
      </c>
      <c r="I562" t="s">
        <v>387</v>
      </c>
      <c r="J562" t="s">
        <v>23</v>
      </c>
      <c r="K562" t="s">
        <v>28</v>
      </c>
      <c r="L562">
        <v>2</v>
      </c>
      <c r="M562">
        <v>3</v>
      </c>
      <c r="N562" t="s">
        <v>1006</v>
      </c>
      <c r="O562" t="s">
        <v>23</v>
      </c>
      <c r="P562">
        <v>2</v>
      </c>
      <c r="Q562">
        <v>4</v>
      </c>
      <c r="R562">
        <v>400997.97024673998</v>
      </c>
      <c r="S562">
        <v>373102.29992561002</v>
      </c>
      <c r="T562">
        <v>10</v>
      </c>
      <c r="U562">
        <v>0</v>
      </c>
      <c r="V562">
        <v>0</v>
      </c>
      <c r="W562">
        <v>0</v>
      </c>
      <c r="X562">
        <v>2</v>
      </c>
      <c r="Y562">
        <v>8</v>
      </c>
      <c r="Z562">
        <v>20.119999999999997</v>
      </c>
    </row>
    <row r="563" spans="1:26" x14ac:dyDescent="0.25">
      <c r="A563">
        <v>559</v>
      </c>
      <c r="B563">
        <v>187</v>
      </c>
      <c r="C563" t="s">
        <v>21</v>
      </c>
      <c r="D563" t="s">
        <v>87</v>
      </c>
      <c r="E563">
        <v>4000704</v>
      </c>
      <c r="F563">
        <v>4.79</v>
      </c>
      <c r="G563">
        <v>4000706</v>
      </c>
      <c r="H563" t="s">
        <v>140</v>
      </c>
      <c r="I563" t="s">
        <v>89</v>
      </c>
      <c r="J563" t="s">
        <v>23</v>
      </c>
      <c r="K563" t="s">
        <v>23</v>
      </c>
      <c r="L563">
        <v>2</v>
      </c>
      <c r="M563">
        <v>2</v>
      </c>
      <c r="N563" t="s">
        <v>1006</v>
      </c>
      <c r="O563" t="s">
        <v>23</v>
      </c>
      <c r="P563">
        <v>2</v>
      </c>
      <c r="Q563">
        <v>3</v>
      </c>
      <c r="R563">
        <v>350140.28005228</v>
      </c>
      <c r="S563">
        <v>342314.30025469</v>
      </c>
      <c r="T563">
        <v>10</v>
      </c>
      <c r="U563">
        <v>0</v>
      </c>
      <c r="V563">
        <v>0</v>
      </c>
      <c r="W563">
        <v>0</v>
      </c>
      <c r="X563">
        <v>2</v>
      </c>
      <c r="Y563">
        <v>8</v>
      </c>
      <c r="Z563">
        <v>20.119999999999997</v>
      </c>
    </row>
    <row r="564" spans="1:26" x14ac:dyDescent="0.25">
      <c r="A564">
        <v>562</v>
      </c>
      <c r="B564">
        <v>165</v>
      </c>
      <c r="C564" t="s">
        <v>26</v>
      </c>
      <c r="D564" t="s">
        <v>34</v>
      </c>
      <c r="E564">
        <v>129</v>
      </c>
      <c r="F564">
        <v>1.06</v>
      </c>
      <c r="G564">
        <v>11000650</v>
      </c>
      <c r="H564" t="s">
        <v>190</v>
      </c>
      <c r="I564" t="s">
        <v>191</v>
      </c>
      <c r="J564" t="s">
        <v>114</v>
      </c>
      <c r="K564" t="s">
        <v>23</v>
      </c>
      <c r="L564">
        <v>1</v>
      </c>
      <c r="M564">
        <v>2</v>
      </c>
      <c r="N564" t="s">
        <v>1006</v>
      </c>
      <c r="O564" t="s">
        <v>114</v>
      </c>
      <c r="P564">
        <v>2</v>
      </c>
      <c r="Q564">
        <v>4</v>
      </c>
      <c r="R564">
        <v>421497.11997002002</v>
      </c>
      <c r="S564">
        <v>497260.87003301998</v>
      </c>
      <c r="T564">
        <v>15</v>
      </c>
      <c r="U564">
        <v>0</v>
      </c>
      <c r="V564">
        <v>0</v>
      </c>
      <c r="W564">
        <v>0</v>
      </c>
      <c r="X564">
        <v>1</v>
      </c>
      <c r="Y564">
        <v>14</v>
      </c>
      <c r="Z564">
        <v>20.059999999999999</v>
      </c>
    </row>
    <row r="565" spans="1:26" x14ac:dyDescent="0.25">
      <c r="A565">
        <v>563</v>
      </c>
      <c r="B565">
        <v>189</v>
      </c>
      <c r="C565" t="s">
        <v>21</v>
      </c>
      <c r="D565" t="s">
        <v>183</v>
      </c>
      <c r="E565">
        <v>534</v>
      </c>
      <c r="F565">
        <v>7.3979999999999997</v>
      </c>
      <c r="G565">
        <v>4111018</v>
      </c>
      <c r="H565" t="s">
        <v>85</v>
      </c>
      <c r="I565" t="s">
        <v>839</v>
      </c>
      <c r="J565" t="s">
        <v>23</v>
      </c>
      <c r="K565" t="s">
        <v>28</v>
      </c>
      <c r="L565">
        <v>2</v>
      </c>
      <c r="M565">
        <v>3</v>
      </c>
      <c r="N565" t="s">
        <v>1006</v>
      </c>
      <c r="O565" t="s">
        <v>23</v>
      </c>
      <c r="P565">
        <v>2</v>
      </c>
      <c r="Q565">
        <v>3</v>
      </c>
      <c r="R565">
        <v>351727.85992043</v>
      </c>
      <c r="S565">
        <v>354433.59001967998</v>
      </c>
      <c r="T565">
        <v>5</v>
      </c>
      <c r="U565">
        <v>0</v>
      </c>
      <c r="V565">
        <v>0</v>
      </c>
      <c r="W565">
        <v>1</v>
      </c>
      <c r="X565">
        <v>1</v>
      </c>
      <c r="Y565">
        <v>3</v>
      </c>
      <c r="Z565">
        <v>19.73</v>
      </c>
    </row>
    <row r="566" spans="1:26" x14ac:dyDescent="0.25">
      <c r="A566">
        <v>563</v>
      </c>
      <c r="B566">
        <v>189</v>
      </c>
      <c r="C566" t="s">
        <v>21</v>
      </c>
      <c r="D566" t="s">
        <v>90</v>
      </c>
      <c r="E566">
        <v>536</v>
      </c>
      <c r="F566">
        <v>29.597999999999999</v>
      </c>
      <c r="G566">
        <v>4361062</v>
      </c>
      <c r="H566" t="s">
        <v>906</v>
      </c>
      <c r="I566" t="s">
        <v>907</v>
      </c>
      <c r="J566" t="s">
        <v>23</v>
      </c>
      <c r="K566" t="s">
        <v>28</v>
      </c>
      <c r="L566">
        <v>2</v>
      </c>
      <c r="M566">
        <v>3</v>
      </c>
      <c r="N566" t="s">
        <v>1006</v>
      </c>
      <c r="O566" t="s">
        <v>23</v>
      </c>
      <c r="P566">
        <v>2</v>
      </c>
      <c r="Q566">
        <v>4</v>
      </c>
      <c r="R566">
        <v>377071.15011311998</v>
      </c>
      <c r="S566">
        <v>320415.40977738</v>
      </c>
      <c r="T566">
        <v>5</v>
      </c>
      <c r="U566">
        <v>0</v>
      </c>
      <c r="V566">
        <v>0</v>
      </c>
      <c r="W566">
        <v>1</v>
      </c>
      <c r="X566">
        <v>1</v>
      </c>
      <c r="Y566">
        <v>3</v>
      </c>
      <c r="Z566">
        <v>19.73</v>
      </c>
    </row>
    <row r="567" spans="1:26" x14ac:dyDescent="0.25">
      <c r="A567">
        <v>563</v>
      </c>
      <c r="B567">
        <v>124</v>
      </c>
      <c r="C567" t="s">
        <v>51</v>
      </c>
      <c r="D567" t="s">
        <v>172</v>
      </c>
      <c r="E567">
        <v>537</v>
      </c>
      <c r="F567">
        <v>10.4</v>
      </c>
      <c r="G567">
        <v>3000603</v>
      </c>
      <c r="H567" t="s">
        <v>314</v>
      </c>
      <c r="I567" t="s">
        <v>838</v>
      </c>
      <c r="J567" t="s">
        <v>28</v>
      </c>
      <c r="K567" t="s">
        <v>23</v>
      </c>
      <c r="L567">
        <v>3</v>
      </c>
      <c r="M567">
        <v>2</v>
      </c>
      <c r="N567" t="s">
        <v>1007</v>
      </c>
      <c r="O567" t="s">
        <v>23</v>
      </c>
      <c r="P567">
        <v>2</v>
      </c>
      <c r="Q567">
        <v>3</v>
      </c>
      <c r="R567">
        <v>369210.42979609</v>
      </c>
      <c r="S567">
        <v>412914.31985183002</v>
      </c>
      <c r="T567">
        <v>5</v>
      </c>
      <c r="U567">
        <v>0</v>
      </c>
      <c r="V567">
        <v>0</v>
      </c>
      <c r="W567">
        <v>1</v>
      </c>
      <c r="X567">
        <v>1</v>
      </c>
      <c r="Y567">
        <v>3</v>
      </c>
      <c r="Z567">
        <v>19.73</v>
      </c>
    </row>
    <row r="568" spans="1:26" x14ac:dyDescent="0.25">
      <c r="A568">
        <v>563</v>
      </c>
      <c r="B568">
        <v>189</v>
      </c>
      <c r="C568" t="s">
        <v>21</v>
      </c>
      <c r="D568" t="s">
        <v>119</v>
      </c>
      <c r="E568">
        <v>543</v>
      </c>
      <c r="F568">
        <v>0.80600000000000005</v>
      </c>
      <c r="G568">
        <v>4081292</v>
      </c>
      <c r="H568" t="s">
        <v>280</v>
      </c>
      <c r="I568" t="s">
        <v>856</v>
      </c>
      <c r="J568" t="s">
        <v>23</v>
      </c>
      <c r="K568" t="s">
        <v>28</v>
      </c>
      <c r="L568">
        <v>2</v>
      </c>
      <c r="M568">
        <v>3</v>
      </c>
      <c r="N568" t="s">
        <v>1006</v>
      </c>
      <c r="O568" t="s">
        <v>23</v>
      </c>
      <c r="P568">
        <v>2</v>
      </c>
      <c r="Q568">
        <v>4</v>
      </c>
      <c r="R568">
        <v>325096.83991511998</v>
      </c>
      <c r="S568">
        <v>408714.26971845998</v>
      </c>
      <c r="T568">
        <v>5</v>
      </c>
      <c r="U568">
        <v>0</v>
      </c>
      <c r="V568">
        <v>0</v>
      </c>
      <c r="W568">
        <v>1</v>
      </c>
      <c r="X568">
        <v>1</v>
      </c>
      <c r="Y568">
        <v>3</v>
      </c>
      <c r="Z568">
        <v>19.73</v>
      </c>
    </row>
    <row r="569" spans="1:26" x14ac:dyDescent="0.25">
      <c r="A569">
        <v>563</v>
      </c>
      <c r="B569">
        <v>124</v>
      </c>
      <c r="C569" t="s">
        <v>51</v>
      </c>
      <c r="D569" t="s">
        <v>223</v>
      </c>
      <c r="E569">
        <v>544</v>
      </c>
      <c r="F569">
        <v>12.717000000000001</v>
      </c>
      <c r="G569">
        <v>3000619</v>
      </c>
      <c r="H569" t="s">
        <v>840</v>
      </c>
      <c r="I569" t="s">
        <v>841</v>
      </c>
      <c r="J569" t="s">
        <v>23</v>
      </c>
      <c r="K569" t="s">
        <v>82</v>
      </c>
      <c r="L569">
        <v>2</v>
      </c>
      <c r="M569">
        <v>13</v>
      </c>
      <c r="N569" t="s">
        <v>1006</v>
      </c>
      <c r="O569" t="s">
        <v>23</v>
      </c>
      <c r="P569">
        <v>4</v>
      </c>
      <c r="Q569">
        <v>5</v>
      </c>
      <c r="R569">
        <v>381352.62961405999</v>
      </c>
      <c r="S569">
        <v>376823.14991688001</v>
      </c>
      <c r="T569">
        <v>5</v>
      </c>
      <c r="U569">
        <v>0</v>
      </c>
      <c r="V569">
        <v>0</v>
      </c>
      <c r="W569">
        <v>1</v>
      </c>
      <c r="X569">
        <v>1</v>
      </c>
      <c r="Y569">
        <v>3</v>
      </c>
      <c r="Z569">
        <v>19.73</v>
      </c>
    </row>
    <row r="570" spans="1:26" x14ac:dyDescent="0.25">
      <c r="A570">
        <v>563</v>
      </c>
      <c r="B570">
        <v>87</v>
      </c>
      <c r="C570" t="s">
        <v>37</v>
      </c>
      <c r="D570" t="s">
        <v>105</v>
      </c>
      <c r="E570">
        <v>553</v>
      </c>
      <c r="F570">
        <v>36.954000000000001</v>
      </c>
      <c r="G570">
        <v>8000608</v>
      </c>
      <c r="H570" t="s">
        <v>521</v>
      </c>
      <c r="I570" t="s">
        <v>920</v>
      </c>
      <c r="J570" t="s">
        <v>23</v>
      </c>
      <c r="K570" t="s">
        <v>23</v>
      </c>
      <c r="L570">
        <v>2</v>
      </c>
      <c r="M570">
        <v>2</v>
      </c>
      <c r="N570" t="s">
        <v>1006</v>
      </c>
      <c r="O570" t="s">
        <v>23</v>
      </c>
      <c r="P570">
        <v>2</v>
      </c>
      <c r="Q570">
        <v>4</v>
      </c>
      <c r="R570">
        <v>316926.58988322999</v>
      </c>
      <c r="S570">
        <v>300326.45019345998</v>
      </c>
      <c r="T570">
        <v>5</v>
      </c>
      <c r="U570">
        <v>0</v>
      </c>
      <c r="V570">
        <v>0</v>
      </c>
      <c r="W570">
        <v>1</v>
      </c>
      <c r="X570">
        <v>1</v>
      </c>
      <c r="Y570">
        <v>3</v>
      </c>
      <c r="Z570">
        <v>19.73</v>
      </c>
    </row>
    <row r="571" spans="1:26" x14ac:dyDescent="0.25">
      <c r="A571">
        <v>563</v>
      </c>
      <c r="B571">
        <v>124</v>
      </c>
      <c r="C571" t="s">
        <v>51</v>
      </c>
      <c r="D571" t="s">
        <v>65</v>
      </c>
      <c r="E571">
        <v>3381409</v>
      </c>
      <c r="F571">
        <v>1.032</v>
      </c>
      <c r="G571">
        <v>3000688</v>
      </c>
      <c r="H571" t="s">
        <v>400</v>
      </c>
      <c r="I571" t="s">
        <v>128</v>
      </c>
      <c r="J571" t="s">
        <v>28</v>
      </c>
      <c r="K571" t="s">
        <v>23</v>
      </c>
      <c r="L571">
        <v>3</v>
      </c>
      <c r="M571">
        <v>2</v>
      </c>
      <c r="N571" t="s">
        <v>1007</v>
      </c>
      <c r="O571" t="s">
        <v>23</v>
      </c>
      <c r="P571">
        <v>2</v>
      </c>
      <c r="Q571">
        <v>3</v>
      </c>
      <c r="R571">
        <v>385237.69998790999</v>
      </c>
      <c r="S571">
        <v>440972.72987096</v>
      </c>
      <c r="T571">
        <v>5</v>
      </c>
      <c r="U571">
        <v>0</v>
      </c>
      <c r="V571">
        <v>0</v>
      </c>
      <c r="W571">
        <v>1</v>
      </c>
      <c r="X571">
        <v>1</v>
      </c>
      <c r="Y571">
        <v>3</v>
      </c>
      <c r="Z571">
        <v>19.73</v>
      </c>
    </row>
    <row r="572" spans="1:26" x14ac:dyDescent="0.25">
      <c r="A572">
        <v>563</v>
      </c>
      <c r="B572">
        <v>189</v>
      </c>
      <c r="C572" t="s">
        <v>21</v>
      </c>
      <c r="D572" t="s">
        <v>48</v>
      </c>
      <c r="E572">
        <v>4000626</v>
      </c>
      <c r="F572">
        <v>0.57599999999999996</v>
      </c>
      <c r="G572">
        <v>4000623</v>
      </c>
      <c r="H572" t="s">
        <v>150</v>
      </c>
      <c r="I572" t="s">
        <v>227</v>
      </c>
      <c r="J572" t="s">
        <v>23</v>
      </c>
      <c r="K572" t="s">
        <v>23</v>
      </c>
      <c r="L572">
        <v>2</v>
      </c>
      <c r="M572">
        <v>2</v>
      </c>
      <c r="N572" t="s">
        <v>1006</v>
      </c>
      <c r="O572" t="s">
        <v>23</v>
      </c>
      <c r="P572">
        <v>2</v>
      </c>
      <c r="Q572">
        <v>3</v>
      </c>
      <c r="R572">
        <v>339606.34997480997</v>
      </c>
      <c r="S572">
        <v>405051.47004430002</v>
      </c>
      <c r="T572">
        <v>5</v>
      </c>
      <c r="U572">
        <v>0</v>
      </c>
      <c r="V572">
        <v>0</v>
      </c>
      <c r="W572">
        <v>1</v>
      </c>
      <c r="X572">
        <v>1</v>
      </c>
      <c r="Y572">
        <v>3</v>
      </c>
      <c r="Z572">
        <v>19.73</v>
      </c>
    </row>
    <row r="573" spans="1:26" x14ac:dyDescent="0.25">
      <c r="A573">
        <v>563</v>
      </c>
      <c r="B573">
        <v>189</v>
      </c>
      <c r="C573" t="s">
        <v>21</v>
      </c>
      <c r="D573" t="s">
        <v>48</v>
      </c>
      <c r="E573">
        <v>4000626</v>
      </c>
      <c r="F573">
        <v>1.1950000000000001</v>
      </c>
      <c r="G573">
        <v>4091676</v>
      </c>
      <c r="H573" t="s">
        <v>150</v>
      </c>
      <c r="I573" t="s">
        <v>927</v>
      </c>
      <c r="J573" t="s">
        <v>23</v>
      </c>
      <c r="K573" t="s">
        <v>28</v>
      </c>
      <c r="L573">
        <v>2</v>
      </c>
      <c r="M573">
        <v>3</v>
      </c>
      <c r="N573" t="s">
        <v>1006</v>
      </c>
      <c r="O573" t="s">
        <v>23</v>
      </c>
      <c r="P573">
        <v>2</v>
      </c>
      <c r="Q573">
        <v>3</v>
      </c>
      <c r="R573">
        <v>341896.59002096002</v>
      </c>
      <c r="S573">
        <v>402730.84967001999</v>
      </c>
      <c r="T573">
        <v>5</v>
      </c>
      <c r="U573">
        <v>0</v>
      </c>
      <c r="V573">
        <v>0</v>
      </c>
      <c r="W573">
        <v>1</v>
      </c>
      <c r="X573">
        <v>1</v>
      </c>
      <c r="Y573">
        <v>3</v>
      </c>
      <c r="Z573">
        <v>19.73</v>
      </c>
    </row>
    <row r="574" spans="1:26" x14ac:dyDescent="0.25">
      <c r="A574">
        <v>563</v>
      </c>
      <c r="B574">
        <v>189</v>
      </c>
      <c r="C574" t="s">
        <v>21</v>
      </c>
      <c r="D574" t="s">
        <v>87</v>
      </c>
      <c r="E574">
        <v>4000687</v>
      </c>
      <c r="F574">
        <v>1.7</v>
      </c>
      <c r="G574">
        <v>4000706</v>
      </c>
      <c r="H574" t="s">
        <v>423</v>
      </c>
      <c r="I574" t="s">
        <v>89</v>
      </c>
      <c r="J574" t="s">
        <v>23</v>
      </c>
      <c r="K574" t="s">
        <v>23</v>
      </c>
      <c r="L574">
        <v>2</v>
      </c>
      <c r="M574">
        <v>2</v>
      </c>
      <c r="N574" t="s">
        <v>1006</v>
      </c>
      <c r="O574" t="s">
        <v>23</v>
      </c>
      <c r="P574">
        <v>2</v>
      </c>
      <c r="Q574">
        <v>4</v>
      </c>
      <c r="R574">
        <v>351304.13017729</v>
      </c>
      <c r="S574">
        <v>340754.44997187</v>
      </c>
      <c r="T574">
        <v>5</v>
      </c>
      <c r="U574">
        <v>0</v>
      </c>
      <c r="V574">
        <v>0</v>
      </c>
      <c r="W574">
        <v>1</v>
      </c>
      <c r="X574">
        <v>1</v>
      </c>
      <c r="Y574">
        <v>3</v>
      </c>
      <c r="Z574">
        <v>19.73</v>
      </c>
    </row>
    <row r="575" spans="1:26" x14ac:dyDescent="0.25">
      <c r="A575">
        <v>563</v>
      </c>
      <c r="B575">
        <v>87</v>
      </c>
      <c r="C575" t="s">
        <v>37</v>
      </c>
      <c r="D575" t="s">
        <v>159</v>
      </c>
      <c r="E575">
        <v>8000659</v>
      </c>
      <c r="F575">
        <v>1.59</v>
      </c>
      <c r="G575">
        <v>8000633</v>
      </c>
      <c r="H575" t="s">
        <v>908</v>
      </c>
      <c r="I575" t="s">
        <v>596</v>
      </c>
      <c r="J575" t="s">
        <v>23</v>
      </c>
      <c r="K575" t="s">
        <v>23</v>
      </c>
      <c r="L575">
        <v>2</v>
      </c>
      <c r="M575">
        <v>2</v>
      </c>
      <c r="N575" t="s">
        <v>1006</v>
      </c>
      <c r="O575" t="s">
        <v>23</v>
      </c>
      <c r="P575">
        <v>3</v>
      </c>
      <c r="Q575">
        <v>4</v>
      </c>
      <c r="R575">
        <v>355799.78995506</v>
      </c>
      <c r="S575">
        <v>291998.86013644998</v>
      </c>
      <c r="T575">
        <v>5</v>
      </c>
      <c r="U575">
        <v>0</v>
      </c>
      <c r="V575">
        <v>0</v>
      </c>
      <c r="W575">
        <v>1</v>
      </c>
      <c r="X575">
        <v>1</v>
      </c>
      <c r="Y575">
        <v>3</v>
      </c>
      <c r="Z575">
        <v>19.73</v>
      </c>
    </row>
    <row r="576" spans="1:26" x14ac:dyDescent="0.25">
      <c r="A576">
        <v>563</v>
      </c>
      <c r="B576">
        <v>166</v>
      </c>
      <c r="C576" t="s">
        <v>26</v>
      </c>
      <c r="D576" t="s">
        <v>34</v>
      </c>
      <c r="E576">
        <v>11000606</v>
      </c>
      <c r="F576">
        <v>1.1879999999999999</v>
      </c>
      <c r="G576">
        <v>11111099</v>
      </c>
      <c r="H576" t="s">
        <v>62</v>
      </c>
      <c r="I576" t="s">
        <v>901</v>
      </c>
      <c r="J576" t="s">
        <v>23</v>
      </c>
      <c r="K576" t="s">
        <v>28</v>
      </c>
      <c r="L576">
        <v>2</v>
      </c>
      <c r="M576">
        <v>3</v>
      </c>
      <c r="N576" t="s">
        <v>1006</v>
      </c>
      <c r="O576" t="s">
        <v>23</v>
      </c>
      <c r="P576">
        <v>2</v>
      </c>
      <c r="Q576">
        <v>3</v>
      </c>
      <c r="R576">
        <v>425758.20973972999</v>
      </c>
      <c r="S576">
        <v>504568.79992203001</v>
      </c>
      <c r="T576">
        <v>5</v>
      </c>
      <c r="U576">
        <v>0</v>
      </c>
      <c r="V576">
        <v>0</v>
      </c>
      <c r="W576">
        <v>1</v>
      </c>
      <c r="X576">
        <v>1</v>
      </c>
      <c r="Y576">
        <v>3</v>
      </c>
      <c r="Z576">
        <v>19.73</v>
      </c>
    </row>
    <row r="577" spans="1:26" x14ac:dyDescent="0.25">
      <c r="A577">
        <v>563</v>
      </c>
      <c r="B577">
        <v>166</v>
      </c>
      <c r="C577" t="s">
        <v>26</v>
      </c>
      <c r="D577" t="s">
        <v>31</v>
      </c>
      <c r="E577">
        <v>11000618</v>
      </c>
      <c r="F577">
        <v>2.4380000000000002</v>
      </c>
      <c r="G577">
        <v>11031989</v>
      </c>
      <c r="H577" t="s">
        <v>323</v>
      </c>
      <c r="I577" t="s">
        <v>359</v>
      </c>
      <c r="J577" t="s">
        <v>23</v>
      </c>
      <c r="K577" t="s">
        <v>28</v>
      </c>
      <c r="L577">
        <v>2</v>
      </c>
      <c r="M577">
        <v>3</v>
      </c>
      <c r="N577" t="s">
        <v>1006</v>
      </c>
      <c r="O577" t="s">
        <v>23</v>
      </c>
      <c r="P577">
        <v>2</v>
      </c>
      <c r="Q577">
        <v>3</v>
      </c>
      <c r="R577">
        <v>451632.09978245001</v>
      </c>
      <c r="S577">
        <v>506574.77004425001</v>
      </c>
      <c r="T577">
        <v>5</v>
      </c>
      <c r="U577">
        <v>0</v>
      </c>
      <c r="V577">
        <v>0</v>
      </c>
      <c r="W577">
        <v>1</v>
      </c>
      <c r="X577">
        <v>1</v>
      </c>
      <c r="Y577">
        <v>3</v>
      </c>
      <c r="Z577">
        <v>19.73</v>
      </c>
    </row>
    <row r="578" spans="1:26" x14ac:dyDescent="0.25">
      <c r="A578">
        <v>563</v>
      </c>
      <c r="B578">
        <v>166</v>
      </c>
      <c r="C578" t="s">
        <v>26</v>
      </c>
      <c r="D578" t="s">
        <v>84</v>
      </c>
      <c r="E578">
        <v>11000627</v>
      </c>
      <c r="F578">
        <v>1.28</v>
      </c>
      <c r="G578">
        <v>11000636</v>
      </c>
      <c r="H578" t="s">
        <v>82</v>
      </c>
      <c r="I578" t="s">
        <v>462</v>
      </c>
      <c r="J578" t="s">
        <v>82</v>
      </c>
      <c r="K578" t="s">
        <v>23</v>
      </c>
      <c r="L578">
        <v>13</v>
      </c>
      <c r="M578">
        <v>2</v>
      </c>
      <c r="N578" t="s">
        <v>1007</v>
      </c>
      <c r="O578" t="s">
        <v>23</v>
      </c>
      <c r="P578">
        <v>3</v>
      </c>
      <c r="Q578">
        <v>4</v>
      </c>
      <c r="R578">
        <v>417812.57971362001</v>
      </c>
      <c r="S578">
        <v>517729.22009429999</v>
      </c>
      <c r="T578">
        <v>5</v>
      </c>
      <c r="U578">
        <v>0</v>
      </c>
      <c r="V578">
        <v>0</v>
      </c>
      <c r="W578">
        <v>1</v>
      </c>
      <c r="X578">
        <v>1</v>
      </c>
      <c r="Y578">
        <v>3</v>
      </c>
      <c r="Z578">
        <v>19.73</v>
      </c>
    </row>
    <row r="579" spans="1:26" x14ac:dyDescent="0.25">
      <c r="A579">
        <v>563</v>
      </c>
      <c r="B579">
        <v>166</v>
      </c>
      <c r="C579" t="s">
        <v>26</v>
      </c>
      <c r="D579" t="s">
        <v>31</v>
      </c>
      <c r="E579">
        <v>11031969</v>
      </c>
      <c r="F579">
        <v>1.704</v>
      </c>
      <c r="G579">
        <v>11031329</v>
      </c>
      <c r="H579" t="s">
        <v>70</v>
      </c>
      <c r="I579" t="s">
        <v>854</v>
      </c>
      <c r="J579" t="s">
        <v>28</v>
      </c>
      <c r="K579" t="s">
        <v>28</v>
      </c>
      <c r="L579">
        <v>3</v>
      </c>
      <c r="M579">
        <v>3</v>
      </c>
      <c r="N579" t="s">
        <v>1006</v>
      </c>
      <c r="O579" t="s">
        <v>28</v>
      </c>
      <c r="P579">
        <v>2</v>
      </c>
      <c r="Q579">
        <v>4</v>
      </c>
      <c r="R579">
        <v>427193.21988332999</v>
      </c>
      <c r="S579">
        <v>498355.13017034001</v>
      </c>
      <c r="T579">
        <v>5</v>
      </c>
      <c r="U579">
        <v>0</v>
      </c>
      <c r="V579">
        <v>0</v>
      </c>
      <c r="W579">
        <v>1</v>
      </c>
      <c r="X579">
        <v>1</v>
      </c>
      <c r="Y579">
        <v>3</v>
      </c>
      <c r="Z579">
        <v>19.73</v>
      </c>
    </row>
    <row r="580" spans="1:26" x14ac:dyDescent="0.25">
      <c r="A580">
        <v>578</v>
      </c>
      <c r="B580">
        <v>127</v>
      </c>
      <c r="C580" t="s">
        <v>51</v>
      </c>
      <c r="D580" t="s">
        <v>52</v>
      </c>
      <c r="E580">
        <v>530</v>
      </c>
      <c r="F580">
        <v>8.48</v>
      </c>
      <c r="G580">
        <v>3291430</v>
      </c>
      <c r="H580" t="s">
        <v>262</v>
      </c>
      <c r="I580" t="s">
        <v>396</v>
      </c>
      <c r="J580" t="s">
        <v>23</v>
      </c>
      <c r="K580" t="s">
        <v>28</v>
      </c>
      <c r="L580">
        <v>2</v>
      </c>
      <c r="M580">
        <v>3</v>
      </c>
      <c r="N580" t="s">
        <v>1006</v>
      </c>
      <c r="O580" t="s">
        <v>23</v>
      </c>
      <c r="P580">
        <v>2</v>
      </c>
      <c r="Q580">
        <v>3</v>
      </c>
      <c r="R580">
        <v>468257.52014792</v>
      </c>
      <c r="S580">
        <v>414487.0101289</v>
      </c>
      <c r="T580">
        <v>9</v>
      </c>
      <c r="U580">
        <v>0</v>
      </c>
      <c r="V580">
        <v>0</v>
      </c>
      <c r="W580">
        <v>0</v>
      </c>
      <c r="X580">
        <v>2</v>
      </c>
      <c r="Y580">
        <v>7</v>
      </c>
      <c r="Z580">
        <v>19.119999999999997</v>
      </c>
    </row>
    <row r="581" spans="1:26" x14ac:dyDescent="0.25">
      <c r="A581">
        <v>578</v>
      </c>
      <c r="B581">
        <v>170</v>
      </c>
      <c r="C581" t="s">
        <v>26</v>
      </c>
      <c r="D581" t="s">
        <v>45</v>
      </c>
      <c r="E581">
        <v>535</v>
      </c>
      <c r="F581">
        <v>9.0830000000000002</v>
      </c>
      <c r="G581">
        <v>11131041</v>
      </c>
      <c r="H581" t="s">
        <v>24</v>
      </c>
      <c r="I581" t="s">
        <v>443</v>
      </c>
      <c r="J581" t="s">
        <v>23</v>
      </c>
      <c r="K581" t="s">
        <v>28</v>
      </c>
      <c r="L581">
        <v>2</v>
      </c>
      <c r="M581">
        <v>3</v>
      </c>
      <c r="N581" t="s">
        <v>1006</v>
      </c>
      <c r="O581" t="s">
        <v>23</v>
      </c>
      <c r="P581">
        <v>3</v>
      </c>
      <c r="Q581">
        <v>4</v>
      </c>
      <c r="R581">
        <v>466188.96002007002</v>
      </c>
      <c r="S581">
        <v>523408.82995177002</v>
      </c>
      <c r="T581">
        <v>9</v>
      </c>
      <c r="U581">
        <v>0</v>
      </c>
      <c r="V581">
        <v>0</v>
      </c>
      <c r="W581">
        <v>0</v>
      </c>
      <c r="X581">
        <v>2</v>
      </c>
      <c r="Y581">
        <v>7</v>
      </c>
      <c r="Z581">
        <v>19.119999999999997</v>
      </c>
    </row>
    <row r="582" spans="1:26" x14ac:dyDescent="0.25">
      <c r="A582">
        <v>578</v>
      </c>
      <c r="B582">
        <v>195</v>
      </c>
      <c r="C582" t="s">
        <v>21</v>
      </c>
      <c r="D582" t="s">
        <v>119</v>
      </c>
      <c r="E582">
        <v>4000609</v>
      </c>
      <c r="F582">
        <v>0.53800000000000003</v>
      </c>
      <c r="G582">
        <v>4000610</v>
      </c>
      <c r="H582" t="s">
        <v>391</v>
      </c>
      <c r="I582" t="s">
        <v>418</v>
      </c>
      <c r="J582" t="s">
        <v>23</v>
      </c>
      <c r="K582" t="s">
        <v>23</v>
      </c>
      <c r="L582">
        <v>2</v>
      </c>
      <c r="M582">
        <v>2</v>
      </c>
      <c r="N582" t="s">
        <v>1006</v>
      </c>
      <c r="O582" t="s">
        <v>23</v>
      </c>
      <c r="P582">
        <v>2</v>
      </c>
      <c r="Q582">
        <v>4</v>
      </c>
      <c r="R582">
        <v>327543.60982126999</v>
      </c>
      <c r="S582">
        <v>406101.21990016999</v>
      </c>
      <c r="T582">
        <v>9</v>
      </c>
      <c r="U582">
        <v>0</v>
      </c>
      <c r="V582">
        <v>0</v>
      </c>
      <c r="W582">
        <v>0</v>
      </c>
      <c r="X582">
        <v>2</v>
      </c>
      <c r="Y582">
        <v>7</v>
      </c>
      <c r="Z582">
        <v>19.119999999999997</v>
      </c>
    </row>
    <row r="583" spans="1:26" x14ac:dyDescent="0.25">
      <c r="A583">
        <v>578</v>
      </c>
      <c r="B583">
        <v>195</v>
      </c>
      <c r="C583" t="s">
        <v>21</v>
      </c>
      <c r="D583" t="s">
        <v>48</v>
      </c>
      <c r="E583">
        <v>4000626</v>
      </c>
      <c r="F583">
        <v>2.577</v>
      </c>
      <c r="G583">
        <v>4000627</v>
      </c>
      <c r="H583" t="s">
        <v>150</v>
      </c>
      <c r="I583" t="s">
        <v>398</v>
      </c>
      <c r="J583" t="s">
        <v>23</v>
      </c>
      <c r="K583" t="s">
        <v>23</v>
      </c>
      <c r="L583">
        <v>2</v>
      </c>
      <c r="M583">
        <v>2</v>
      </c>
      <c r="N583" t="s">
        <v>1006</v>
      </c>
      <c r="O583" t="s">
        <v>23</v>
      </c>
      <c r="P583">
        <v>2</v>
      </c>
      <c r="Q583">
        <v>4</v>
      </c>
      <c r="R583">
        <v>348116.73029714002</v>
      </c>
      <c r="S583">
        <v>399226.27014704002</v>
      </c>
      <c r="T583">
        <v>9</v>
      </c>
      <c r="U583">
        <v>0</v>
      </c>
      <c r="V583">
        <v>0</v>
      </c>
      <c r="W583">
        <v>0</v>
      </c>
      <c r="X583">
        <v>2</v>
      </c>
      <c r="Y583">
        <v>7</v>
      </c>
      <c r="Z583">
        <v>19.119999999999997</v>
      </c>
    </row>
    <row r="584" spans="1:26" x14ac:dyDescent="0.25">
      <c r="A584">
        <v>578</v>
      </c>
      <c r="B584">
        <v>195</v>
      </c>
      <c r="C584" t="s">
        <v>21</v>
      </c>
      <c r="D584" t="s">
        <v>193</v>
      </c>
      <c r="E584">
        <v>4000644</v>
      </c>
      <c r="F584">
        <v>4.91</v>
      </c>
      <c r="G584">
        <v>4000621</v>
      </c>
      <c r="H584" t="s">
        <v>68</v>
      </c>
      <c r="I584" t="s">
        <v>394</v>
      </c>
      <c r="J584" t="s">
        <v>23</v>
      </c>
      <c r="K584" t="s">
        <v>23</v>
      </c>
      <c r="L584">
        <v>2</v>
      </c>
      <c r="M584">
        <v>2</v>
      </c>
      <c r="N584" t="s">
        <v>1006</v>
      </c>
      <c r="O584" t="s">
        <v>23</v>
      </c>
      <c r="P584">
        <v>2</v>
      </c>
      <c r="Q584">
        <v>4</v>
      </c>
      <c r="R584">
        <v>345174.23996297998</v>
      </c>
      <c r="S584">
        <v>412468.28983884002</v>
      </c>
      <c r="T584">
        <v>9</v>
      </c>
      <c r="U584">
        <v>0</v>
      </c>
      <c r="V584">
        <v>0</v>
      </c>
      <c r="W584">
        <v>0</v>
      </c>
      <c r="X584">
        <v>2</v>
      </c>
      <c r="Y584">
        <v>7</v>
      </c>
      <c r="Z584">
        <v>19.119999999999997</v>
      </c>
    </row>
    <row r="585" spans="1:26" x14ac:dyDescent="0.25">
      <c r="A585">
        <v>578</v>
      </c>
      <c r="B585">
        <v>195</v>
      </c>
      <c r="C585" t="s">
        <v>21</v>
      </c>
      <c r="D585" t="s">
        <v>87</v>
      </c>
      <c r="E585">
        <v>4000676</v>
      </c>
      <c r="F585">
        <v>1.05</v>
      </c>
      <c r="G585">
        <v>4000683</v>
      </c>
      <c r="H585" t="s">
        <v>429</v>
      </c>
      <c r="I585" t="s">
        <v>346</v>
      </c>
      <c r="J585" t="s">
        <v>23</v>
      </c>
      <c r="K585" t="s">
        <v>23</v>
      </c>
      <c r="L585">
        <v>2</v>
      </c>
      <c r="M585">
        <v>2</v>
      </c>
      <c r="N585" t="s">
        <v>1006</v>
      </c>
      <c r="O585" t="s">
        <v>23</v>
      </c>
      <c r="P585">
        <v>3</v>
      </c>
      <c r="Q585">
        <v>4</v>
      </c>
      <c r="R585">
        <v>333969.77992320003</v>
      </c>
      <c r="S585">
        <v>364609.40984167001</v>
      </c>
      <c r="T585">
        <v>9</v>
      </c>
      <c r="U585">
        <v>0</v>
      </c>
      <c r="V585">
        <v>0</v>
      </c>
      <c r="W585">
        <v>0</v>
      </c>
      <c r="X585">
        <v>2</v>
      </c>
      <c r="Y585">
        <v>7</v>
      </c>
      <c r="Z585">
        <v>19.119999999999997</v>
      </c>
    </row>
    <row r="586" spans="1:26" x14ac:dyDescent="0.25">
      <c r="A586">
        <v>578</v>
      </c>
      <c r="B586">
        <v>195</v>
      </c>
      <c r="C586" t="s">
        <v>21</v>
      </c>
      <c r="D586" t="s">
        <v>90</v>
      </c>
      <c r="E586">
        <v>4000689</v>
      </c>
      <c r="F586">
        <v>1.6559999999999999</v>
      </c>
      <c r="G586">
        <v>4000704</v>
      </c>
      <c r="H586" t="s">
        <v>178</v>
      </c>
      <c r="I586" t="s">
        <v>140</v>
      </c>
      <c r="J586" t="s">
        <v>23</v>
      </c>
      <c r="K586" t="s">
        <v>23</v>
      </c>
      <c r="L586">
        <v>2</v>
      </c>
      <c r="M586">
        <v>2</v>
      </c>
      <c r="N586" t="s">
        <v>1006</v>
      </c>
      <c r="O586" t="s">
        <v>23</v>
      </c>
      <c r="P586">
        <v>2</v>
      </c>
      <c r="Q586">
        <v>4</v>
      </c>
      <c r="R586">
        <v>352915.08002692001</v>
      </c>
      <c r="S586">
        <v>332087.60975050001</v>
      </c>
      <c r="T586">
        <v>9</v>
      </c>
      <c r="U586">
        <v>0</v>
      </c>
      <c r="V586">
        <v>0</v>
      </c>
      <c r="W586">
        <v>0</v>
      </c>
      <c r="X586">
        <v>2</v>
      </c>
      <c r="Y586">
        <v>7</v>
      </c>
      <c r="Z586">
        <v>19.119999999999997</v>
      </c>
    </row>
    <row r="587" spans="1:26" x14ac:dyDescent="0.25">
      <c r="A587">
        <v>578</v>
      </c>
      <c r="B587">
        <v>89</v>
      </c>
      <c r="C587" t="s">
        <v>37</v>
      </c>
      <c r="D587" t="s">
        <v>165</v>
      </c>
      <c r="E587">
        <v>8000603</v>
      </c>
      <c r="F587">
        <v>0.17</v>
      </c>
      <c r="G587">
        <v>8000667</v>
      </c>
      <c r="H587" t="s">
        <v>454</v>
      </c>
      <c r="I587" t="s">
        <v>455</v>
      </c>
      <c r="J587" t="s">
        <v>23</v>
      </c>
      <c r="K587" t="s">
        <v>23</v>
      </c>
      <c r="L587">
        <v>2</v>
      </c>
      <c r="M587">
        <v>2</v>
      </c>
      <c r="N587" t="s">
        <v>1006</v>
      </c>
      <c r="O587" t="s">
        <v>23</v>
      </c>
      <c r="P587">
        <v>2</v>
      </c>
      <c r="Q587">
        <v>4</v>
      </c>
      <c r="R587">
        <v>292170.06004821003</v>
      </c>
      <c r="S587">
        <v>335317.80975545</v>
      </c>
      <c r="T587">
        <v>9</v>
      </c>
      <c r="U587">
        <v>0</v>
      </c>
      <c r="V587">
        <v>0</v>
      </c>
      <c r="W587">
        <v>0</v>
      </c>
      <c r="X587">
        <v>2</v>
      </c>
      <c r="Y587">
        <v>7</v>
      </c>
      <c r="Z587">
        <v>19.119999999999997</v>
      </c>
    </row>
    <row r="588" spans="1:26" x14ac:dyDescent="0.25">
      <c r="A588">
        <v>578</v>
      </c>
      <c r="B588">
        <v>170</v>
      </c>
      <c r="C588" t="s">
        <v>26</v>
      </c>
      <c r="D588" t="s">
        <v>27</v>
      </c>
      <c r="E588">
        <v>11011148</v>
      </c>
      <c r="F588">
        <v>1.0900000000000001</v>
      </c>
      <c r="G588">
        <v>11011147</v>
      </c>
      <c r="H588" t="s">
        <v>463</v>
      </c>
      <c r="I588" t="s">
        <v>464</v>
      </c>
      <c r="J588" t="s">
        <v>28</v>
      </c>
      <c r="K588" t="s">
        <v>28</v>
      </c>
      <c r="L588">
        <v>3</v>
      </c>
      <c r="M588">
        <v>3</v>
      </c>
      <c r="N588" t="s">
        <v>1006</v>
      </c>
      <c r="O588" t="s">
        <v>28</v>
      </c>
      <c r="P588">
        <v>4</v>
      </c>
      <c r="Q588">
        <v>4</v>
      </c>
      <c r="R588">
        <v>493464.86973009998</v>
      </c>
      <c r="S588">
        <v>520044.06005276</v>
      </c>
      <c r="T588">
        <v>9</v>
      </c>
      <c r="U588">
        <v>0</v>
      </c>
      <c r="V588">
        <v>0</v>
      </c>
      <c r="W588">
        <v>0</v>
      </c>
      <c r="X588">
        <v>2</v>
      </c>
      <c r="Y588">
        <v>7</v>
      </c>
      <c r="Z588">
        <v>19.119999999999997</v>
      </c>
    </row>
    <row r="589" spans="1:26" x14ac:dyDescent="0.25">
      <c r="A589">
        <v>578</v>
      </c>
      <c r="B589">
        <v>170</v>
      </c>
      <c r="C589" t="s">
        <v>26</v>
      </c>
      <c r="D589" t="s">
        <v>34</v>
      </c>
      <c r="E589">
        <v>11031969</v>
      </c>
      <c r="F589">
        <v>2.2480000000000002</v>
      </c>
      <c r="G589">
        <v>11112004</v>
      </c>
      <c r="H589" t="s">
        <v>70</v>
      </c>
      <c r="I589" t="s">
        <v>110</v>
      </c>
      <c r="J589" t="s">
        <v>28</v>
      </c>
      <c r="K589" t="s">
        <v>28</v>
      </c>
      <c r="L589">
        <v>3</v>
      </c>
      <c r="M589">
        <v>3</v>
      </c>
      <c r="N589" t="s">
        <v>1006</v>
      </c>
      <c r="O589" t="s">
        <v>28</v>
      </c>
      <c r="P589">
        <v>2</v>
      </c>
      <c r="Q589">
        <v>4</v>
      </c>
      <c r="R589">
        <v>424686.74003079999</v>
      </c>
      <c r="S589">
        <v>499757.86974450003</v>
      </c>
      <c r="T589">
        <v>9</v>
      </c>
      <c r="U589">
        <v>0</v>
      </c>
      <c r="V589">
        <v>0</v>
      </c>
      <c r="W589">
        <v>0</v>
      </c>
      <c r="X589">
        <v>2</v>
      </c>
      <c r="Y589">
        <v>7</v>
      </c>
      <c r="Z589">
        <v>19.119999999999997</v>
      </c>
    </row>
    <row r="590" spans="1:26" x14ac:dyDescent="0.25">
      <c r="A590">
        <v>588</v>
      </c>
      <c r="B590">
        <v>173</v>
      </c>
      <c r="C590" t="s">
        <v>26</v>
      </c>
      <c r="D590" t="s">
        <v>196</v>
      </c>
      <c r="E590">
        <v>533</v>
      </c>
      <c r="F590">
        <v>7.52</v>
      </c>
      <c r="G590">
        <v>11000638</v>
      </c>
      <c r="H590" t="s">
        <v>153</v>
      </c>
      <c r="I590" t="s">
        <v>161</v>
      </c>
      <c r="J590" t="s">
        <v>23</v>
      </c>
      <c r="K590" t="s">
        <v>23</v>
      </c>
      <c r="L590">
        <v>2</v>
      </c>
      <c r="M590">
        <v>2</v>
      </c>
      <c r="N590" t="s">
        <v>1006</v>
      </c>
      <c r="O590" t="s">
        <v>23</v>
      </c>
      <c r="P590">
        <v>2</v>
      </c>
      <c r="Q590">
        <v>4</v>
      </c>
      <c r="R590">
        <v>442869.07015975</v>
      </c>
      <c r="S590">
        <v>530654.63019548997</v>
      </c>
      <c r="T590">
        <v>14</v>
      </c>
      <c r="U590">
        <v>0</v>
      </c>
      <c r="V590">
        <v>0</v>
      </c>
      <c r="W590">
        <v>0</v>
      </c>
      <c r="X590">
        <v>1</v>
      </c>
      <c r="Y590">
        <v>13</v>
      </c>
      <c r="Z590">
        <v>19.059999999999999</v>
      </c>
    </row>
    <row r="591" spans="1:26" x14ac:dyDescent="0.25">
      <c r="A591">
        <v>589</v>
      </c>
      <c r="B591">
        <v>174</v>
      </c>
      <c r="C591" t="s">
        <v>26</v>
      </c>
      <c r="D591" t="s">
        <v>84</v>
      </c>
      <c r="E591">
        <v>11000613</v>
      </c>
      <c r="F591">
        <v>1.28</v>
      </c>
      <c r="G591">
        <v>11000636</v>
      </c>
      <c r="H591" t="s">
        <v>461</v>
      </c>
      <c r="I591" t="s">
        <v>462</v>
      </c>
      <c r="J591" t="s">
        <v>23</v>
      </c>
      <c r="K591" t="s">
        <v>23</v>
      </c>
      <c r="L591">
        <v>2</v>
      </c>
      <c r="M591">
        <v>2</v>
      </c>
      <c r="N591" t="s">
        <v>1006</v>
      </c>
      <c r="O591" t="s">
        <v>23</v>
      </c>
      <c r="P591">
        <v>2</v>
      </c>
      <c r="Q591">
        <v>3</v>
      </c>
      <c r="R591">
        <v>418835.18990181998</v>
      </c>
      <c r="S591">
        <v>518997.52019546001</v>
      </c>
      <c r="T591">
        <v>9</v>
      </c>
      <c r="U591">
        <v>0</v>
      </c>
      <c r="V591">
        <v>0</v>
      </c>
      <c r="W591">
        <v>1</v>
      </c>
      <c r="X591">
        <v>0</v>
      </c>
      <c r="Y591">
        <v>8</v>
      </c>
      <c r="Z591">
        <v>18.670000000000002</v>
      </c>
    </row>
    <row r="592" spans="1:26" x14ac:dyDescent="0.25">
      <c r="A592">
        <v>590</v>
      </c>
      <c r="B592">
        <v>175</v>
      </c>
      <c r="C592" t="s">
        <v>26</v>
      </c>
      <c r="D592" t="s">
        <v>34</v>
      </c>
      <c r="E592">
        <v>206</v>
      </c>
      <c r="F592">
        <v>41.31</v>
      </c>
      <c r="G592">
        <v>11111153</v>
      </c>
      <c r="H592" t="s">
        <v>187</v>
      </c>
      <c r="I592" t="s">
        <v>108</v>
      </c>
      <c r="J592" t="s">
        <v>28</v>
      </c>
      <c r="K592" t="s">
        <v>28</v>
      </c>
      <c r="L592">
        <v>3</v>
      </c>
      <c r="M592">
        <v>3</v>
      </c>
      <c r="N592" t="s">
        <v>1006</v>
      </c>
      <c r="O592" t="s">
        <v>28</v>
      </c>
      <c r="P592">
        <v>2</v>
      </c>
      <c r="Q592">
        <v>3</v>
      </c>
      <c r="R592">
        <v>423684.74975398998</v>
      </c>
      <c r="S592">
        <v>499650.27022988</v>
      </c>
      <c r="T592">
        <v>8</v>
      </c>
      <c r="U592">
        <v>0</v>
      </c>
      <c r="V592">
        <v>0</v>
      </c>
      <c r="W592">
        <v>0</v>
      </c>
      <c r="X592">
        <v>2</v>
      </c>
      <c r="Y592">
        <v>6</v>
      </c>
      <c r="Z592">
        <v>18.119999999999997</v>
      </c>
    </row>
    <row r="593" spans="1:26" x14ac:dyDescent="0.25">
      <c r="A593">
        <v>590</v>
      </c>
      <c r="B593">
        <v>128</v>
      </c>
      <c r="C593" t="s">
        <v>51</v>
      </c>
      <c r="D593" t="s">
        <v>220</v>
      </c>
      <c r="E593">
        <v>541</v>
      </c>
      <c r="F593">
        <v>13.308</v>
      </c>
      <c r="G593">
        <v>3000636</v>
      </c>
      <c r="H593" t="s">
        <v>523</v>
      </c>
      <c r="I593" t="s">
        <v>524</v>
      </c>
      <c r="J593" t="s">
        <v>23</v>
      </c>
      <c r="K593" t="s">
        <v>23</v>
      </c>
      <c r="L593">
        <v>2</v>
      </c>
      <c r="M593">
        <v>2</v>
      </c>
      <c r="N593" t="s">
        <v>1006</v>
      </c>
      <c r="O593" t="s">
        <v>23</v>
      </c>
      <c r="P593">
        <v>3</v>
      </c>
      <c r="Q593">
        <v>4</v>
      </c>
      <c r="R593">
        <v>403071.78996998002</v>
      </c>
      <c r="S593">
        <v>404234.12011134002</v>
      </c>
      <c r="T593">
        <v>8</v>
      </c>
      <c r="U593">
        <v>0</v>
      </c>
      <c r="V593">
        <v>0</v>
      </c>
      <c r="W593">
        <v>0</v>
      </c>
      <c r="X593">
        <v>2</v>
      </c>
      <c r="Y593">
        <v>6</v>
      </c>
      <c r="Z593">
        <v>18.119999999999997</v>
      </c>
    </row>
    <row r="594" spans="1:26" x14ac:dyDescent="0.25">
      <c r="A594">
        <v>590</v>
      </c>
      <c r="B594">
        <v>200</v>
      </c>
      <c r="C594" t="s">
        <v>21</v>
      </c>
      <c r="D594" t="s">
        <v>425</v>
      </c>
      <c r="E594">
        <v>544</v>
      </c>
      <c r="F594">
        <v>4.681</v>
      </c>
      <c r="G594">
        <v>4231044</v>
      </c>
      <c r="H594" t="s">
        <v>46</v>
      </c>
      <c r="I594" t="s">
        <v>511</v>
      </c>
      <c r="J594" t="s">
        <v>23</v>
      </c>
      <c r="K594" t="s">
        <v>28</v>
      </c>
      <c r="L594">
        <v>2</v>
      </c>
      <c r="M594">
        <v>3</v>
      </c>
      <c r="N594" t="s">
        <v>1006</v>
      </c>
      <c r="O594" t="s">
        <v>23</v>
      </c>
      <c r="P594">
        <v>2</v>
      </c>
      <c r="Q594">
        <v>4</v>
      </c>
      <c r="R594">
        <v>340974.32975153002</v>
      </c>
      <c r="S594">
        <v>371993.90983497998</v>
      </c>
      <c r="T594">
        <v>8</v>
      </c>
      <c r="U594">
        <v>0</v>
      </c>
      <c r="V594">
        <v>0</v>
      </c>
      <c r="W594">
        <v>0</v>
      </c>
      <c r="X594">
        <v>2</v>
      </c>
      <c r="Y594">
        <v>6</v>
      </c>
      <c r="Z594">
        <v>18.119999999999997</v>
      </c>
    </row>
    <row r="595" spans="1:26" x14ac:dyDescent="0.25">
      <c r="A595">
        <v>590</v>
      </c>
      <c r="B595">
        <v>128</v>
      </c>
      <c r="C595" t="s">
        <v>51</v>
      </c>
      <c r="D595" t="s">
        <v>533</v>
      </c>
      <c r="E595">
        <v>545</v>
      </c>
      <c r="F595">
        <v>14.76</v>
      </c>
      <c r="G595">
        <v>3000662</v>
      </c>
      <c r="H595" t="s">
        <v>531</v>
      </c>
      <c r="I595" t="s">
        <v>532</v>
      </c>
      <c r="J595" t="s">
        <v>28</v>
      </c>
      <c r="K595" t="s">
        <v>23</v>
      </c>
      <c r="L595">
        <v>3</v>
      </c>
      <c r="M595">
        <v>2</v>
      </c>
      <c r="N595" t="s">
        <v>1007</v>
      </c>
      <c r="O595" t="s">
        <v>23</v>
      </c>
      <c r="P595">
        <v>3</v>
      </c>
      <c r="Q595">
        <v>4</v>
      </c>
      <c r="R595">
        <v>432378.73957575002</v>
      </c>
      <c r="S595">
        <v>479135.94977613998</v>
      </c>
      <c r="T595">
        <v>8</v>
      </c>
      <c r="U595">
        <v>0</v>
      </c>
      <c r="V595">
        <v>0</v>
      </c>
      <c r="W595">
        <v>0</v>
      </c>
      <c r="X595">
        <v>2</v>
      </c>
      <c r="Y595">
        <v>6</v>
      </c>
      <c r="Z595">
        <v>18.119999999999997</v>
      </c>
    </row>
    <row r="596" spans="1:26" x14ac:dyDescent="0.25">
      <c r="A596">
        <v>590</v>
      </c>
      <c r="B596">
        <v>90</v>
      </c>
      <c r="C596" t="s">
        <v>37</v>
      </c>
      <c r="D596" t="s">
        <v>486</v>
      </c>
      <c r="E596">
        <v>553</v>
      </c>
      <c r="F596">
        <v>42.67</v>
      </c>
      <c r="G596">
        <v>8000639</v>
      </c>
      <c r="H596" t="s">
        <v>484</v>
      </c>
      <c r="I596" t="s">
        <v>485</v>
      </c>
      <c r="J596" t="s">
        <v>23</v>
      </c>
      <c r="K596" t="s">
        <v>23</v>
      </c>
      <c r="L596">
        <v>2</v>
      </c>
      <c r="M596">
        <v>2</v>
      </c>
      <c r="N596" t="s">
        <v>1006</v>
      </c>
      <c r="O596" t="s">
        <v>23</v>
      </c>
      <c r="P596">
        <v>2</v>
      </c>
      <c r="Q596">
        <v>4</v>
      </c>
      <c r="R596">
        <v>317515.45986594999</v>
      </c>
      <c r="S596">
        <v>328883.65978625999</v>
      </c>
      <c r="T596">
        <v>8</v>
      </c>
      <c r="U596">
        <v>0</v>
      </c>
      <c r="V596">
        <v>0</v>
      </c>
      <c r="W596">
        <v>0</v>
      </c>
      <c r="X596">
        <v>2</v>
      </c>
      <c r="Y596">
        <v>6</v>
      </c>
      <c r="Z596">
        <v>18.119999999999997</v>
      </c>
    </row>
    <row r="597" spans="1:26" x14ac:dyDescent="0.25">
      <c r="A597">
        <v>590</v>
      </c>
      <c r="B597">
        <v>90</v>
      </c>
      <c r="C597" t="s">
        <v>37</v>
      </c>
      <c r="D597" t="s">
        <v>57</v>
      </c>
      <c r="E597">
        <v>553</v>
      </c>
      <c r="F597">
        <v>34.68</v>
      </c>
      <c r="G597">
        <v>8000604</v>
      </c>
      <c r="H597" t="s">
        <v>521</v>
      </c>
      <c r="I597" t="s">
        <v>522</v>
      </c>
      <c r="J597" t="s">
        <v>23</v>
      </c>
      <c r="K597" t="s">
        <v>23</v>
      </c>
      <c r="L597">
        <v>2</v>
      </c>
      <c r="M597">
        <v>2</v>
      </c>
      <c r="N597" t="s">
        <v>1006</v>
      </c>
      <c r="O597" t="s">
        <v>23</v>
      </c>
      <c r="P597">
        <v>2</v>
      </c>
      <c r="Q597">
        <v>4</v>
      </c>
      <c r="R597">
        <v>315287.63967347</v>
      </c>
      <c r="S597">
        <v>288427.32970841002</v>
      </c>
      <c r="T597">
        <v>8</v>
      </c>
      <c r="U597">
        <v>0</v>
      </c>
      <c r="V597">
        <v>0</v>
      </c>
      <c r="W597">
        <v>0</v>
      </c>
      <c r="X597">
        <v>2</v>
      </c>
      <c r="Y597">
        <v>6</v>
      </c>
      <c r="Z597">
        <v>18.119999999999997</v>
      </c>
    </row>
    <row r="598" spans="1:26" x14ac:dyDescent="0.25">
      <c r="A598">
        <v>590</v>
      </c>
      <c r="B598">
        <v>200</v>
      </c>
      <c r="C598" t="s">
        <v>21</v>
      </c>
      <c r="D598" t="s">
        <v>183</v>
      </c>
      <c r="E598">
        <v>4000686</v>
      </c>
      <c r="F598">
        <v>0.113</v>
      </c>
      <c r="G598">
        <v>4000727</v>
      </c>
      <c r="H598" t="s">
        <v>181</v>
      </c>
      <c r="I598" t="s">
        <v>512</v>
      </c>
      <c r="J598" t="s">
        <v>23</v>
      </c>
      <c r="K598" t="s">
        <v>23</v>
      </c>
      <c r="L598">
        <v>2</v>
      </c>
      <c r="M598">
        <v>2</v>
      </c>
      <c r="N598" t="s">
        <v>1006</v>
      </c>
      <c r="O598" t="s">
        <v>23</v>
      </c>
      <c r="P598">
        <v>2</v>
      </c>
      <c r="Q598">
        <v>4</v>
      </c>
      <c r="R598">
        <v>354665.75010596</v>
      </c>
      <c r="S598">
        <v>355001.85002372001</v>
      </c>
      <c r="T598">
        <v>8</v>
      </c>
      <c r="U598">
        <v>0</v>
      </c>
      <c r="V598">
        <v>0</v>
      </c>
      <c r="W598">
        <v>0</v>
      </c>
      <c r="X598">
        <v>2</v>
      </c>
      <c r="Y598">
        <v>6</v>
      </c>
      <c r="Z598">
        <v>18.119999999999997</v>
      </c>
    </row>
    <row r="599" spans="1:26" x14ac:dyDescent="0.25">
      <c r="A599">
        <v>590</v>
      </c>
      <c r="B599">
        <v>90</v>
      </c>
      <c r="C599" t="s">
        <v>37</v>
      </c>
      <c r="D599" t="s">
        <v>135</v>
      </c>
      <c r="E599">
        <v>8000649</v>
      </c>
      <c r="F599">
        <v>0</v>
      </c>
      <c r="G599">
        <v>8000650</v>
      </c>
      <c r="H599" t="s">
        <v>495</v>
      </c>
      <c r="I599" t="s">
        <v>496</v>
      </c>
      <c r="J599" t="s">
        <v>23</v>
      </c>
      <c r="K599" t="s">
        <v>23</v>
      </c>
      <c r="L599">
        <v>2</v>
      </c>
      <c r="M599">
        <v>2</v>
      </c>
      <c r="N599" t="s">
        <v>1006</v>
      </c>
      <c r="O599" t="s">
        <v>23</v>
      </c>
      <c r="P599">
        <v>2</v>
      </c>
      <c r="Q599">
        <v>3</v>
      </c>
      <c r="R599">
        <v>308543.25994803</v>
      </c>
      <c r="S599">
        <v>362674.04975512001</v>
      </c>
      <c r="T599">
        <v>8</v>
      </c>
      <c r="U599">
        <v>0</v>
      </c>
      <c r="V599">
        <v>0</v>
      </c>
      <c r="W599">
        <v>0</v>
      </c>
      <c r="X599">
        <v>2</v>
      </c>
      <c r="Y599">
        <v>6</v>
      </c>
      <c r="Z599">
        <v>18.119999999999997</v>
      </c>
    </row>
    <row r="600" spans="1:26" x14ac:dyDescent="0.25">
      <c r="A600">
        <v>590</v>
      </c>
      <c r="B600">
        <v>175</v>
      </c>
      <c r="C600" t="s">
        <v>26</v>
      </c>
      <c r="D600" t="s">
        <v>34</v>
      </c>
      <c r="E600">
        <v>11000626</v>
      </c>
      <c r="F600">
        <v>0.314</v>
      </c>
      <c r="G600">
        <v>11111140</v>
      </c>
      <c r="H600" t="s">
        <v>109</v>
      </c>
      <c r="I600" t="s">
        <v>476</v>
      </c>
      <c r="J600" t="s">
        <v>23</v>
      </c>
      <c r="K600" t="s">
        <v>28</v>
      </c>
      <c r="L600">
        <v>2</v>
      </c>
      <c r="M600">
        <v>3</v>
      </c>
      <c r="N600" t="s">
        <v>1006</v>
      </c>
      <c r="O600" t="s">
        <v>23</v>
      </c>
      <c r="P600">
        <v>2</v>
      </c>
      <c r="Q600">
        <v>4</v>
      </c>
      <c r="R600">
        <v>423538.20012629998</v>
      </c>
      <c r="S600">
        <v>505379.72985785</v>
      </c>
      <c r="T600">
        <v>8</v>
      </c>
      <c r="U600">
        <v>0</v>
      </c>
      <c r="V600">
        <v>0</v>
      </c>
      <c r="W600">
        <v>0</v>
      </c>
      <c r="X600">
        <v>2</v>
      </c>
      <c r="Y600">
        <v>6</v>
      </c>
      <c r="Z600">
        <v>18.119999999999997</v>
      </c>
    </row>
    <row r="601" spans="1:26" x14ac:dyDescent="0.25">
      <c r="A601">
        <v>590</v>
      </c>
      <c r="B601">
        <v>175</v>
      </c>
      <c r="C601" t="s">
        <v>26</v>
      </c>
      <c r="D601" t="s">
        <v>84</v>
      </c>
      <c r="E601">
        <v>11000634</v>
      </c>
      <c r="F601">
        <v>1.167</v>
      </c>
      <c r="G601">
        <v>579</v>
      </c>
      <c r="H601" t="s">
        <v>491</v>
      </c>
      <c r="I601" t="s">
        <v>492</v>
      </c>
      <c r="J601" t="s">
        <v>23</v>
      </c>
      <c r="K601" t="s">
        <v>23</v>
      </c>
      <c r="L601">
        <v>2</v>
      </c>
      <c r="M601">
        <v>2</v>
      </c>
      <c r="N601" t="s">
        <v>1006</v>
      </c>
      <c r="O601" t="s">
        <v>23</v>
      </c>
      <c r="P601">
        <v>2</v>
      </c>
      <c r="Q601">
        <v>4</v>
      </c>
      <c r="R601">
        <v>403042.52988082002</v>
      </c>
      <c r="S601">
        <v>521930.11019097001</v>
      </c>
      <c r="T601">
        <v>8</v>
      </c>
      <c r="U601">
        <v>0</v>
      </c>
      <c r="V601">
        <v>0</v>
      </c>
      <c r="W601">
        <v>0</v>
      </c>
      <c r="X601">
        <v>2</v>
      </c>
      <c r="Y601">
        <v>6</v>
      </c>
      <c r="Z601">
        <v>18.119999999999997</v>
      </c>
    </row>
    <row r="602" spans="1:26" x14ac:dyDescent="0.25">
      <c r="A602">
        <v>590</v>
      </c>
      <c r="B602">
        <v>175</v>
      </c>
      <c r="C602" t="s">
        <v>26</v>
      </c>
      <c r="D602" t="s">
        <v>34</v>
      </c>
      <c r="E602">
        <v>11000653</v>
      </c>
      <c r="F602">
        <v>0.36499999999999999</v>
      </c>
      <c r="G602">
        <v>11111373</v>
      </c>
      <c r="H602" t="s">
        <v>256</v>
      </c>
      <c r="I602" t="s">
        <v>483</v>
      </c>
      <c r="J602" t="s">
        <v>23</v>
      </c>
      <c r="K602" t="s">
        <v>28</v>
      </c>
      <c r="L602">
        <v>2</v>
      </c>
      <c r="M602">
        <v>3</v>
      </c>
      <c r="N602" t="s">
        <v>1006</v>
      </c>
      <c r="O602" t="s">
        <v>23</v>
      </c>
      <c r="P602">
        <v>2</v>
      </c>
      <c r="Q602">
        <v>3</v>
      </c>
      <c r="R602">
        <v>416519.88008214999</v>
      </c>
      <c r="S602">
        <v>507615.55971578002</v>
      </c>
      <c r="T602">
        <v>8</v>
      </c>
      <c r="U602">
        <v>0</v>
      </c>
      <c r="V602">
        <v>0</v>
      </c>
      <c r="W602">
        <v>0</v>
      </c>
      <c r="X602">
        <v>2</v>
      </c>
      <c r="Y602">
        <v>6</v>
      </c>
      <c r="Z602">
        <v>18.119999999999997</v>
      </c>
    </row>
    <row r="603" spans="1:26" x14ac:dyDescent="0.25">
      <c r="A603">
        <v>601</v>
      </c>
      <c r="B603">
        <v>179</v>
      </c>
      <c r="C603" t="s">
        <v>26</v>
      </c>
      <c r="D603" t="s">
        <v>34</v>
      </c>
      <c r="E603">
        <v>206</v>
      </c>
      <c r="F603">
        <v>41.567</v>
      </c>
      <c r="G603">
        <v>11111577</v>
      </c>
      <c r="H603" t="s">
        <v>187</v>
      </c>
      <c r="I603" t="s">
        <v>344</v>
      </c>
      <c r="J603" t="s">
        <v>28</v>
      </c>
      <c r="K603" t="s">
        <v>28</v>
      </c>
      <c r="L603">
        <v>3</v>
      </c>
      <c r="M603">
        <v>3</v>
      </c>
      <c r="N603" t="s">
        <v>1006</v>
      </c>
      <c r="O603" t="s">
        <v>28</v>
      </c>
      <c r="P603">
        <v>2</v>
      </c>
      <c r="Q603">
        <v>4</v>
      </c>
      <c r="R603">
        <v>422495.89981640002</v>
      </c>
      <c r="S603">
        <v>500303.39978024003</v>
      </c>
      <c r="T603">
        <v>8</v>
      </c>
      <c r="U603">
        <v>0</v>
      </c>
      <c r="V603">
        <v>0</v>
      </c>
      <c r="W603">
        <v>1</v>
      </c>
      <c r="X603">
        <v>0</v>
      </c>
      <c r="Y603">
        <v>7</v>
      </c>
      <c r="Z603">
        <v>17.670000000000002</v>
      </c>
    </row>
    <row r="604" spans="1:26" x14ac:dyDescent="0.25">
      <c r="A604">
        <v>601</v>
      </c>
      <c r="B604">
        <v>93</v>
      </c>
      <c r="C604" t="s">
        <v>37</v>
      </c>
      <c r="D604" t="s">
        <v>57</v>
      </c>
      <c r="E604">
        <v>555</v>
      </c>
      <c r="F604">
        <v>28.265999999999998</v>
      </c>
      <c r="G604">
        <v>8051054</v>
      </c>
      <c r="H604" t="s">
        <v>36</v>
      </c>
      <c r="I604" t="s">
        <v>481</v>
      </c>
      <c r="J604" t="s">
        <v>23</v>
      </c>
      <c r="K604" t="s">
        <v>28</v>
      </c>
      <c r="L604">
        <v>2</v>
      </c>
      <c r="M604">
        <v>3</v>
      </c>
      <c r="N604" t="s">
        <v>1006</v>
      </c>
      <c r="O604" t="s">
        <v>23</v>
      </c>
      <c r="P604">
        <v>2</v>
      </c>
      <c r="Q604">
        <v>4</v>
      </c>
      <c r="R604">
        <v>347084.36012405</v>
      </c>
      <c r="S604">
        <v>296510.12034313002</v>
      </c>
      <c r="T604">
        <v>8</v>
      </c>
      <c r="U604">
        <v>0</v>
      </c>
      <c r="V604">
        <v>0</v>
      </c>
      <c r="W604">
        <v>1</v>
      </c>
      <c r="X604">
        <v>0</v>
      </c>
      <c r="Y604">
        <v>7</v>
      </c>
      <c r="Z604">
        <v>17.670000000000002</v>
      </c>
    </row>
    <row r="605" spans="1:26" x14ac:dyDescent="0.25">
      <c r="A605">
        <v>601</v>
      </c>
      <c r="B605">
        <v>202</v>
      </c>
      <c r="C605" t="s">
        <v>21</v>
      </c>
      <c r="D605" t="s">
        <v>289</v>
      </c>
      <c r="E605">
        <v>4000689</v>
      </c>
      <c r="F605">
        <v>4.569</v>
      </c>
      <c r="G605">
        <v>4000688</v>
      </c>
      <c r="H605" t="s">
        <v>178</v>
      </c>
      <c r="I605" t="s">
        <v>501</v>
      </c>
      <c r="J605" t="s">
        <v>23</v>
      </c>
      <c r="K605" t="s">
        <v>23</v>
      </c>
      <c r="L605">
        <v>2</v>
      </c>
      <c r="M605">
        <v>2</v>
      </c>
      <c r="N605" t="s">
        <v>1006</v>
      </c>
      <c r="O605" t="s">
        <v>23</v>
      </c>
      <c r="P605">
        <v>2</v>
      </c>
      <c r="Q605">
        <v>3</v>
      </c>
      <c r="R605">
        <v>363240.3299677</v>
      </c>
      <c r="S605">
        <v>343478.08041875</v>
      </c>
      <c r="T605">
        <v>8</v>
      </c>
      <c r="U605">
        <v>0</v>
      </c>
      <c r="V605">
        <v>0</v>
      </c>
      <c r="W605">
        <v>1</v>
      </c>
      <c r="X605">
        <v>0</v>
      </c>
      <c r="Y605">
        <v>7</v>
      </c>
      <c r="Z605">
        <v>17.670000000000002</v>
      </c>
    </row>
    <row r="606" spans="1:26" x14ac:dyDescent="0.25">
      <c r="A606">
        <v>601</v>
      </c>
      <c r="B606">
        <v>179</v>
      </c>
      <c r="C606" t="s">
        <v>26</v>
      </c>
      <c r="D606" t="s">
        <v>34</v>
      </c>
      <c r="E606" t="s">
        <v>937</v>
      </c>
      <c r="F606">
        <v>44.414000000000001</v>
      </c>
      <c r="G606">
        <v>11021288</v>
      </c>
      <c r="H606" t="s">
        <v>99</v>
      </c>
      <c r="I606" t="s">
        <v>488</v>
      </c>
      <c r="J606" t="s">
        <v>23</v>
      </c>
      <c r="K606" t="s">
        <v>28</v>
      </c>
      <c r="L606">
        <v>2</v>
      </c>
      <c r="M606">
        <v>3</v>
      </c>
      <c r="N606" t="s">
        <v>1006</v>
      </c>
      <c r="O606" t="s">
        <v>23</v>
      </c>
      <c r="P606">
        <v>3</v>
      </c>
      <c r="Q606">
        <v>4</v>
      </c>
      <c r="R606">
        <v>421294.30014283</v>
      </c>
      <c r="S606">
        <v>512034.03960611002</v>
      </c>
      <c r="T606">
        <v>8</v>
      </c>
      <c r="U606">
        <v>0</v>
      </c>
      <c r="V606">
        <v>0</v>
      </c>
      <c r="W606">
        <v>1</v>
      </c>
      <c r="X606">
        <v>0</v>
      </c>
      <c r="Y606">
        <v>7</v>
      </c>
      <c r="Z606">
        <v>17.670000000000002</v>
      </c>
    </row>
    <row r="607" spans="1:26" x14ac:dyDescent="0.25">
      <c r="A607">
        <v>605</v>
      </c>
      <c r="B607">
        <v>181</v>
      </c>
      <c r="C607" t="s">
        <v>26</v>
      </c>
      <c r="D607" t="s">
        <v>84</v>
      </c>
      <c r="E607">
        <v>31</v>
      </c>
      <c r="F607">
        <v>1.51</v>
      </c>
      <c r="G607">
        <v>11000636</v>
      </c>
      <c r="H607" t="s">
        <v>258</v>
      </c>
      <c r="I607" t="s">
        <v>97</v>
      </c>
      <c r="J607" t="s">
        <v>114</v>
      </c>
      <c r="K607" t="s">
        <v>23</v>
      </c>
      <c r="L607">
        <v>1</v>
      </c>
      <c r="M607">
        <v>2</v>
      </c>
      <c r="N607" t="s">
        <v>1006</v>
      </c>
      <c r="O607" t="s">
        <v>114</v>
      </c>
      <c r="P607">
        <v>2</v>
      </c>
      <c r="Q607">
        <v>4</v>
      </c>
      <c r="R607">
        <v>415222.9897032</v>
      </c>
      <c r="S607">
        <v>514450.10010853998</v>
      </c>
      <c r="T607">
        <v>7</v>
      </c>
      <c r="U607">
        <v>0</v>
      </c>
      <c r="V607">
        <v>0</v>
      </c>
      <c r="W607">
        <v>0</v>
      </c>
      <c r="X607">
        <v>2</v>
      </c>
      <c r="Y607">
        <v>5</v>
      </c>
      <c r="Z607">
        <v>17.119999999999997</v>
      </c>
    </row>
    <row r="608" spans="1:26" x14ac:dyDescent="0.25">
      <c r="A608">
        <v>605</v>
      </c>
      <c r="B608">
        <v>181</v>
      </c>
      <c r="C608" t="s">
        <v>26</v>
      </c>
      <c r="D608" t="s">
        <v>31</v>
      </c>
      <c r="E608">
        <v>130</v>
      </c>
      <c r="F608">
        <v>59.198999999999998</v>
      </c>
      <c r="G608">
        <v>11031641</v>
      </c>
      <c r="H608" t="s">
        <v>646</v>
      </c>
      <c r="I608" t="s">
        <v>648</v>
      </c>
      <c r="J608" t="s">
        <v>114</v>
      </c>
      <c r="K608" t="s">
        <v>28</v>
      </c>
      <c r="L608">
        <v>1</v>
      </c>
      <c r="M608">
        <v>3</v>
      </c>
      <c r="N608" t="s">
        <v>1006</v>
      </c>
      <c r="O608" t="s">
        <v>114</v>
      </c>
      <c r="P608">
        <v>2</v>
      </c>
      <c r="Q608">
        <v>3</v>
      </c>
      <c r="R608">
        <v>445806.40972666</v>
      </c>
      <c r="S608">
        <v>490336.37971951999</v>
      </c>
      <c r="T608">
        <v>7</v>
      </c>
      <c r="U608">
        <v>0</v>
      </c>
      <c r="V608">
        <v>0</v>
      </c>
      <c r="W608">
        <v>0</v>
      </c>
      <c r="X608">
        <v>2</v>
      </c>
      <c r="Y608">
        <v>5</v>
      </c>
      <c r="Z608">
        <v>17.119999999999997</v>
      </c>
    </row>
    <row r="609" spans="1:26" x14ac:dyDescent="0.25">
      <c r="A609">
        <v>605</v>
      </c>
      <c r="B609">
        <v>181</v>
      </c>
      <c r="C609" t="s">
        <v>26</v>
      </c>
      <c r="D609" t="s">
        <v>34</v>
      </c>
      <c r="E609">
        <v>206</v>
      </c>
      <c r="F609">
        <v>42.896999999999998</v>
      </c>
      <c r="G609">
        <v>11111554</v>
      </c>
      <c r="H609" t="s">
        <v>187</v>
      </c>
      <c r="I609" t="s">
        <v>587</v>
      </c>
      <c r="J609" t="s">
        <v>28</v>
      </c>
      <c r="K609" t="s">
        <v>28</v>
      </c>
      <c r="L609">
        <v>3</v>
      </c>
      <c r="M609">
        <v>3</v>
      </c>
      <c r="N609" t="s">
        <v>1006</v>
      </c>
      <c r="O609" t="s">
        <v>28</v>
      </c>
      <c r="P609">
        <v>2</v>
      </c>
      <c r="Q609">
        <v>4</v>
      </c>
      <c r="R609">
        <v>418338.72020064999</v>
      </c>
      <c r="S609">
        <v>505515.95031217003</v>
      </c>
      <c r="T609">
        <v>7</v>
      </c>
      <c r="U609">
        <v>0</v>
      </c>
      <c r="V609">
        <v>0</v>
      </c>
      <c r="W609">
        <v>0</v>
      </c>
      <c r="X609">
        <v>2</v>
      </c>
      <c r="Y609">
        <v>5</v>
      </c>
      <c r="Z609">
        <v>17.119999999999997</v>
      </c>
    </row>
    <row r="610" spans="1:26" x14ac:dyDescent="0.25">
      <c r="A610">
        <v>605</v>
      </c>
      <c r="B610">
        <v>181</v>
      </c>
      <c r="C610" t="s">
        <v>26</v>
      </c>
      <c r="D610" t="s">
        <v>34</v>
      </c>
      <c r="E610">
        <v>206</v>
      </c>
      <c r="F610">
        <v>41.643999999999998</v>
      </c>
      <c r="G610">
        <v>11111538</v>
      </c>
      <c r="H610" t="s">
        <v>187</v>
      </c>
      <c r="I610" t="s">
        <v>95</v>
      </c>
      <c r="J610" t="s">
        <v>28</v>
      </c>
      <c r="K610" t="s">
        <v>28</v>
      </c>
      <c r="L610">
        <v>3</v>
      </c>
      <c r="M610">
        <v>3</v>
      </c>
      <c r="N610" t="s">
        <v>1006</v>
      </c>
      <c r="O610" t="s">
        <v>28</v>
      </c>
      <c r="P610">
        <v>2</v>
      </c>
      <c r="Q610">
        <v>3</v>
      </c>
      <c r="R610">
        <v>422137.18971052999</v>
      </c>
      <c r="S610">
        <v>500500.12004872999</v>
      </c>
      <c r="T610">
        <v>7</v>
      </c>
      <c r="U610">
        <v>0</v>
      </c>
      <c r="V610">
        <v>0</v>
      </c>
      <c r="W610">
        <v>0</v>
      </c>
      <c r="X610">
        <v>2</v>
      </c>
      <c r="Y610">
        <v>5</v>
      </c>
      <c r="Z610">
        <v>17.119999999999997</v>
      </c>
    </row>
    <row r="611" spans="1:26" x14ac:dyDescent="0.25">
      <c r="A611">
        <v>605</v>
      </c>
      <c r="B611">
        <v>130</v>
      </c>
      <c r="C611" t="s">
        <v>51</v>
      </c>
      <c r="D611" t="s">
        <v>559</v>
      </c>
      <c r="E611">
        <v>528</v>
      </c>
      <c r="F611">
        <v>2.93</v>
      </c>
      <c r="G611">
        <v>3000660</v>
      </c>
      <c r="H611" t="s">
        <v>558</v>
      </c>
      <c r="I611" t="s">
        <v>539</v>
      </c>
      <c r="J611" t="s">
        <v>23</v>
      </c>
      <c r="K611" t="s">
        <v>23</v>
      </c>
      <c r="L611">
        <v>2</v>
      </c>
      <c r="M611">
        <v>2</v>
      </c>
      <c r="N611" t="s">
        <v>1006</v>
      </c>
      <c r="O611" t="s">
        <v>23</v>
      </c>
      <c r="P611">
        <v>2</v>
      </c>
      <c r="Q611">
        <v>4</v>
      </c>
      <c r="R611">
        <v>446835.80008135003</v>
      </c>
      <c r="S611">
        <v>472526.09978197003</v>
      </c>
      <c r="T611">
        <v>7</v>
      </c>
      <c r="U611">
        <v>0</v>
      </c>
      <c r="V611">
        <v>0</v>
      </c>
      <c r="W611">
        <v>0</v>
      </c>
      <c r="X611">
        <v>2</v>
      </c>
      <c r="Y611">
        <v>5</v>
      </c>
      <c r="Z611">
        <v>17.119999999999997</v>
      </c>
    </row>
    <row r="612" spans="1:26" x14ac:dyDescent="0.25">
      <c r="A612">
        <v>605</v>
      </c>
      <c r="B612">
        <v>181</v>
      </c>
      <c r="C612" t="s">
        <v>26</v>
      </c>
      <c r="D612" t="s">
        <v>31</v>
      </c>
      <c r="E612">
        <v>533</v>
      </c>
      <c r="F612">
        <v>5.0620000000000003</v>
      </c>
      <c r="G612">
        <v>11032009</v>
      </c>
      <c r="H612" t="s">
        <v>153</v>
      </c>
      <c r="I612" t="s">
        <v>613</v>
      </c>
      <c r="J612" t="s">
        <v>23</v>
      </c>
      <c r="K612" t="s">
        <v>28</v>
      </c>
      <c r="L612">
        <v>2</v>
      </c>
      <c r="M612">
        <v>3</v>
      </c>
      <c r="N612" t="s">
        <v>1006</v>
      </c>
      <c r="O612" t="s">
        <v>23</v>
      </c>
      <c r="P612">
        <v>2</v>
      </c>
      <c r="Q612">
        <v>3</v>
      </c>
      <c r="R612">
        <v>442151.16022131999</v>
      </c>
      <c r="S612">
        <v>518715.23984012002</v>
      </c>
      <c r="T612">
        <v>7</v>
      </c>
      <c r="U612">
        <v>0</v>
      </c>
      <c r="V612">
        <v>0</v>
      </c>
      <c r="W612">
        <v>0</v>
      </c>
      <c r="X612">
        <v>2</v>
      </c>
      <c r="Y612">
        <v>5</v>
      </c>
      <c r="Z612">
        <v>17.119999999999997</v>
      </c>
    </row>
    <row r="613" spans="1:26" x14ac:dyDescent="0.25">
      <c r="A613">
        <v>605</v>
      </c>
      <c r="B613">
        <v>203</v>
      </c>
      <c r="C613" t="s">
        <v>21</v>
      </c>
      <c r="D613" t="s">
        <v>183</v>
      </c>
      <c r="E613">
        <v>534</v>
      </c>
      <c r="F613">
        <v>7.827</v>
      </c>
      <c r="G613">
        <v>4111007</v>
      </c>
      <c r="H613" t="s">
        <v>581</v>
      </c>
      <c r="I613" t="s">
        <v>582</v>
      </c>
      <c r="J613" t="s">
        <v>23</v>
      </c>
      <c r="K613" t="s">
        <v>28</v>
      </c>
      <c r="L613">
        <v>2</v>
      </c>
      <c r="M613">
        <v>3</v>
      </c>
      <c r="N613" t="s">
        <v>1006</v>
      </c>
      <c r="O613" t="s">
        <v>23</v>
      </c>
      <c r="P613">
        <v>2</v>
      </c>
      <c r="Q613">
        <v>3</v>
      </c>
      <c r="R613">
        <v>354127.73007628002</v>
      </c>
      <c r="S613">
        <v>354520.74970758002</v>
      </c>
      <c r="T613">
        <v>7</v>
      </c>
      <c r="U613">
        <v>0</v>
      </c>
      <c r="V613">
        <v>0</v>
      </c>
      <c r="W613">
        <v>0</v>
      </c>
      <c r="X613">
        <v>2</v>
      </c>
      <c r="Y613">
        <v>5</v>
      </c>
      <c r="Z613">
        <v>17.119999999999997</v>
      </c>
    </row>
    <row r="614" spans="1:26" x14ac:dyDescent="0.25">
      <c r="A614">
        <v>605</v>
      </c>
      <c r="B614">
        <v>203</v>
      </c>
      <c r="C614" t="s">
        <v>21</v>
      </c>
      <c r="D614" t="s">
        <v>90</v>
      </c>
      <c r="E614">
        <v>536</v>
      </c>
      <c r="F614">
        <v>28.1</v>
      </c>
      <c r="G614">
        <v>4000720</v>
      </c>
      <c r="H614" t="s">
        <v>601</v>
      </c>
      <c r="I614" t="s">
        <v>602</v>
      </c>
      <c r="J614" t="s">
        <v>23</v>
      </c>
      <c r="K614" t="s">
        <v>23</v>
      </c>
      <c r="L614">
        <v>2</v>
      </c>
      <c r="M614">
        <v>2</v>
      </c>
      <c r="N614" t="s">
        <v>1006</v>
      </c>
      <c r="O614" t="s">
        <v>23</v>
      </c>
      <c r="P614">
        <v>2</v>
      </c>
      <c r="Q614">
        <v>3</v>
      </c>
      <c r="R614">
        <v>369912.51992187003</v>
      </c>
      <c r="S614">
        <v>316943.45969763002</v>
      </c>
      <c r="T614">
        <v>7</v>
      </c>
      <c r="U614">
        <v>0</v>
      </c>
      <c r="V614">
        <v>0</v>
      </c>
      <c r="W614">
        <v>0</v>
      </c>
      <c r="X614">
        <v>2</v>
      </c>
      <c r="Y614">
        <v>5</v>
      </c>
      <c r="Z614">
        <v>17.119999999999997</v>
      </c>
    </row>
    <row r="615" spans="1:26" x14ac:dyDescent="0.25">
      <c r="A615">
        <v>605</v>
      </c>
      <c r="B615">
        <v>181</v>
      </c>
      <c r="C615" t="s">
        <v>26</v>
      </c>
      <c r="D615" t="s">
        <v>41</v>
      </c>
      <c r="E615">
        <v>546</v>
      </c>
      <c r="F615">
        <v>4.12</v>
      </c>
      <c r="G615">
        <v>11000631</v>
      </c>
      <c r="H615" t="s">
        <v>39</v>
      </c>
      <c r="I615" t="s">
        <v>603</v>
      </c>
      <c r="J615" t="s">
        <v>23</v>
      </c>
      <c r="K615" t="s">
        <v>23</v>
      </c>
      <c r="L615">
        <v>2</v>
      </c>
      <c r="M615">
        <v>2</v>
      </c>
      <c r="N615" t="s">
        <v>1006</v>
      </c>
      <c r="O615" t="s">
        <v>23</v>
      </c>
      <c r="P615">
        <v>3</v>
      </c>
      <c r="Q615">
        <v>4</v>
      </c>
      <c r="R615">
        <v>409368.22007479001</v>
      </c>
      <c r="S615">
        <v>537173.22994528001</v>
      </c>
      <c r="T615">
        <v>7</v>
      </c>
      <c r="U615">
        <v>0</v>
      </c>
      <c r="V615">
        <v>0</v>
      </c>
      <c r="W615">
        <v>0</v>
      </c>
      <c r="X615">
        <v>2</v>
      </c>
      <c r="Y615">
        <v>5</v>
      </c>
      <c r="Z615">
        <v>17.119999999999997</v>
      </c>
    </row>
    <row r="616" spans="1:26" x14ac:dyDescent="0.25">
      <c r="A616">
        <v>605</v>
      </c>
      <c r="B616">
        <v>94</v>
      </c>
      <c r="C616" t="s">
        <v>37</v>
      </c>
      <c r="D616" t="s">
        <v>105</v>
      </c>
      <c r="E616">
        <v>553</v>
      </c>
      <c r="F616">
        <v>37.950000000000003</v>
      </c>
      <c r="G616">
        <v>8000610</v>
      </c>
      <c r="H616" t="s">
        <v>521</v>
      </c>
      <c r="I616" t="s">
        <v>611</v>
      </c>
      <c r="J616" t="s">
        <v>23</v>
      </c>
      <c r="K616" t="s">
        <v>23</v>
      </c>
      <c r="L616">
        <v>2</v>
      </c>
      <c r="M616">
        <v>2</v>
      </c>
      <c r="N616" t="s">
        <v>1006</v>
      </c>
      <c r="O616" t="s">
        <v>23</v>
      </c>
      <c r="P616">
        <v>2</v>
      </c>
      <c r="Q616">
        <v>4</v>
      </c>
      <c r="R616">
        <v>317819.72005269001</v>
      </c>
      <c r="S616">
        <v>305437.75038324</v>
      </c>
      <c r="T616">
        <v>7</v>
      </c>
      <c r="U616">
        <v>0</v>
      </c>
      <c r="V616">
        <v>0</v>
      </c>
      <c r="W616">
        <v>0</v>
      </c>
      <c r="X616">
        <v>2</v>
      </c>
      <c r="Y616">
        <v>5</v>
      </c>
      <c r="Z616">
        <v>17.119999999999997</v>
      </c>
    </row>
    <row r="617" spans="1:26" x14ac:dyDescent="0.25">
      <c r="A617">
        <v>605</v>
      </c>
      <c r="B617">
        <v>130</v>
      </c>
      <c r="C617" t="s">
        <v>51</v>
      </c>
      <c r="D617" t="s">
        <v>148</v>
      </c>
      <c r="E617">
        <v>3000607</v>
      </c>
      <c r="F617">
        <v>2.5419999999999998</v>
      </c>
      <c r="G617">
        <v>3241003</v>
      </c>
      <c r="H617" t="s">
        <v>147</v>
      </c>
      <c r="I617" t="s">
        <v>244</v>
      </c>
      <c r="J617" t="s">
        <v>23</v>
      </c>
      <c r="K617" t="s">
        <v>28</v>
      </c>
      <c r="L617">
        <v>2</v>
      </c>
      <c r="M617">
        <v>3</v>
      </c>
      <c r="N617" t="s">
        <v>1006</v>
      </c>
      <c r="O617" t="s">
        <v>23</v>
      </c>
      <c r="P617">
        <v>2</v>
      </c>
      <c r="Q617">
        <v>4</v>
      </c>
      <c r="R617">
        <v>372132.06010593998</v>
      </c>
      <c r="S617">
        <v>396417.29035989998</v>
      </c>
      <c r="T617">
        <v>7</v>
      </c>
      <c r="U617">
        <v>0</v>
      </c>
      <c r="V617">
        <v>0</v>
      </c>
      <c r="W617">
        <v>0</v>
      </c>
      <c r="X617">
        <v>2</v>
      </c>
      <c r="Y617">
        <v>5</v>
      </c>
      <c r="Z617">
        <v>17.119999999999997</v>
      </c>
    </row>
    <row r="618" spans="1:26" x14ac:dyDescent="0.25">
      <c r="A618">
        <v>605</v>
      </c>
      <c r="B618">
        <v>130</v>
      </c>
      <c r="C618" t="s">
        <v>51</v>
      </c>
      <c r="D618" t="s">
        <v>148</v>
      </c>
      <c r="E618">
        <v>3000607</v>
      </c>
      <c r="F618">
        <v>4.0140000000000002</v>
      </c>
      <c r="G618">
        <v>3241066</v>
      </c>
      <c r="H618" t="s">
        <v>147</v>
      </c>
      <c r="I618" t="s">
        <v>617</v>
      </c>
      <c r="J618" t="s">
        <v>23</v>
      </c>
      <c r="K618" t="s">
        <v>28</v>
      </c>
      <c r="L618">
        <v>2</v>
      </c>
      <c r="M618">
        <v>3</v>
      </c>
      <c r="N618" t="s">
        <v>1006</v>
      </c>
      <c r="O618" t="s">
        <v>23</v>
      </c>
      <c r="P618">
        <v>2</v>
      </c>
      <c r="Q618">
        <v>3</v>
      </c>
      <c r="R618">
        <v>369214.5497189</v>
      </c>
      <c r="S618">
        <v>403675.97032879997</v>
      </c>
      <c r="T618">
        <v>7</v>
      </c>
      <c r="U618">
        <v>0</v>
      </c>
      <c r="V618">
        <v>0</v>
      </c>
      <c r="W618">
        <v>0</v>
      </c>
      <c r="X618">
        <v>2</v>
      </c>
      <c r="Y618">
        <v>5</v>
      </c>
      <c r="Z618">
        <v>17.119999999999997</v>
      </c>
    </row>
    <row r="619" spans="1:26" x14ac:dyDescent="0.25">
      <c r="A619">
        <v>605</v>
      </c>
      <c r="B619">
        <v>130</v>
      </c>
      <c r="C619" t="s">
        <v>51</v>
      </c>
      <c r="D619" t="s">
        <v>80</v>
      </c>
      <c r="E619">
        <v>3000612</v>
      </c>
      <c r="F619">
        <v>11.648</v>
      </c>
      <c r="G619">
        <v>3111014</v>
      </c>
      <c r="H619" t="s">
        <v>78</v>
      </c>
      <c r="I619" t="s">
        <v>563</v>
      </c>
      <c r="J619" t="s">
        <v>23</v>
      </c>
      <c r="K619" t="s">
        <v>28</v>
      </c>
      <c r="L619">
        <v>2</v>
      </c>
      <c r="M619">
        <v>3</v>
      </c>
      <c r="N619" t="s">
        <v>1006</v>
      </c>
      <c r="O619" t="s">
        <v>23</v>
      </c>
      <c r="P619">
        <v>2</v>
      </c>
      <c r="Q619">
        <v>3</v>
      </c>
      <c r="R619">
        <v>412474.96015786001</v>
      </c>
      <c r="S619">
        <v>420723.95960379997</v>
      </c>
      <c r="T619">
        <v>7</v>
      </c>
      <c r="U619">
        <v>0</v>
      </c>
      <c r="V619">
        <v>0</v>
      </c>
      <c r="W619">
        <v>0</v>
      </c>
      <c r="X619">
        <v>2</v>
      </c>
      <c r="Y619">
        <v>5</v>
      </c>
      <c r="Z619">
        <v>17.119999999999997</v>
      </c>
    </row>
    <row r="620" spans="1:26" x14ac:dyDescent="0.25">
      <c r="A620">
        <v>605</v>
      </c>
      <c r="B620">
        <v>130</v>
      </c>
      <c r="C620" t="s">
        <v>51</v>
      </c>
      <c r="D620" t="s">
        <v>52</v>
      </c>
      <c r="E620">
        <v>3000616</v>
      </c>
      <c r="F620">
        <v>18.809999999999999</v>
      </c>
      <c r="G620">
        <v>3000630</v>
      </c>
      <c r="H620" t="s">
        <v>569</v>
      </c>
      <c r="I620" t="s">
        <v>570</v>
      </c>
      <c r="J620" t="s">
        <v>23</v>
      </c>
      <c r="K620" t="s">
        <v>23</v>
      </c>
      <c r="L620">
        <v>2</v>
      </c>
      <c r="M620">
        <v>2</v>
      </c>
      <c r="N620" t="s">
        <v>1006</v>
      </c>
      <c r="O620" t="s">
        <v>23</v>
      </c>
      <c r="P620">
        <v>2</v>
      </c>
      <c r="Q620">
        <v>4</v>
      </c>
      <c r="R620">
        <v>442191.16018055001</v>
      </c>
      <c r="S620">
        <v>418552.03000786999</v>
      </c>
      <c r="T620">
        <v>7</v>
      </c>
      <c r="U620">
        <v>0</v>
      </c>
      <c r="V620">
        <v>0</v>
      </c>
      <c r="W620">
        <v>0</v>
      </c>
      <c r="X620">
        <v>2</v>
      </c>
      <c r="Y620">
        <v>5</v>
      </c>
      <c r="Z620">
        <v>17.119999999999997</v>
      </c>
    </row>
    <row r="621" spans="1:26" x14ac:dyDescent="0.25">
      <c r="A621">
        <v>605</v>
      </c>
      <c r="B621">
        <v>203</v>
      </c>
      <c r="C621" t="s">
        <v>21</v>
      </c>
      <c r="D621" t="s">
        <v>87</v>
      </c>
      <c r="E621">
        <v>4000689</v>
      </c>
      <c r="F621">
        <v>2.3969999999999998</v>
      </c>
      <c r="G621">
        <v>4000706</v>
      </c>
      <c r="H621" t="s">
        <v>178</v>
      </c>
      <c r="I621" t="s">
        <v>89</v>
      </c>
      <c r="J621" t="s">
        <v>23</v>
      </c>
      <c r="K621" t="s">
        <v>23</v>
      </c>
      <c r="L621">
        <v>2</v>
      </c>
      <c r="M621">
        <v>2</v>
      </c>
      <c r="N621" t="s">
        <v>1006</v>
      </c>
      <c r="O621" t="s">
        <v>23</v>
      </c>
      <c r="P621">
        <v>2</v>
      </c>
      <c r="Q621">
        <v>4</v>
      </c>
      <c r="R621">
        <v>355540.47968093998</v>
      </c>
      <c r="S621">
        <v>334989.73002333002</v>
      </c>
      <c r="T621">
        <v>7</v>
      </c>
      <c r="U621">
        <v>0</v>
      </c>
      <c r="V621">
        <v>0</v>
      </c>
      <c r="W621">
        <v>0</v>
      </c>
      <c r="X621">
        <v>2</v>
      </c>
      <c r="Y621">
        <v>5</v>
      </c>
      <c r="Z621">
        <v>17.119999999999997</v>
      </c>
    </row>
    <row r="622" spans="1:26" x14ac:dyDescent="0.25">
      <c r="A622">
        <v>605</v>
      </c>
      <c r="B622">
        <v>203</v>
      </c>
      <c r="C622" t="s">
        <v>21</v>
      </c>
      <c r="D622" t="s">
        <v>289</v>
      </c>
      <c r="E622">
        <v>4000703</v>
      </c>
      <c r="F622">
        <v>1.2889999999999999</v>
      </c>
      <c r="G622">
        <v>4281040</v>
      </c>
      <c r="H622" t="s">
        <v>288</v>
      </c>
      <c r="I622" t="s">
        <v>572</v>
      </c>
      <c r="J622" t="s">
        <v>23</v>
      </c>
      <c r="K622" t="s">
        <v>28</v>
      </c>
      <c r="L622">
        <v>2</v>
      </c>
      <c r="M622">
        <v>3</v>
      </c>
      <c r="N622" t="s">
        <v>1006</v>
      </c>
      <c r="O622" t="s">
        <v>23</v>
      </c>
      <c r="P622">
        <v>2</v>
      </c>
      <c r="Q622">
        <v>4</v>
      </c>
      <c r="R622">
        <v>354123.73020991002</v>
      </c>
      <c r="S622">
        <v>347721.86003476998</v>
      </c>
      <c r="T622">
        <v>7</v>
      </c>
      <c r="U622">
        <v>0</v>
      </c>
      <c r="V622">
        <v>0</v>
      </c>
      <c r="W622">
        <v>0</v>
      </c>
      <c r="X622">
        <v>2</v>
      </c>
      <c r="Y622">
        <v>5</v>
      </c>
      <c r="Z622">
        <v>17.119999999999997</v>
      </c>
    </row>
    <row r="623" spans="1:26" x14ac:dyDescent="0.25">
      <c r="A623">
        <v>605</v>
      </c>
      <c r="B623">
        <v>203</v>
      </c>
      <c r="C623" t="s">
        <v>21</v>
      </c>
      <c r="D623" t="s">
        <v>87</v>
      </c>
      <c r="E623">
        <v>4151595</v>
      </c>
      <c r="F623">
        <v>1.55</v>
      </c>
      <c r="G623">
        <v>4151028</v>
      </c>
      <c r="H623" t="s">
        <v>358</v>
      </c>
      <c r="I623" t="s">
        <v>645</v>
      </c>
      <c r="J623" t="s">
        <v>28</v>
      </c>
      <c r="K623" t="s">
        <v>28</v>
      </c>
      <c r="L623">
        <v>3</v>
      </c>
      <c r="M623">
        <v>3</v>
      </c>
      <c r="N623" t="s">
        <v>1006</v>
      </c>
      <c r="O623" t="s">
        <v>28</v>
      </c>
      <c r="P623">
        <v>2</v>
      </c>
      <c r="Q623">
        <v>3</v>
      </c>
      <c r="R623">
        <v>339746.25978978002</v>
      </c>
      <c r="S623">
        <v>360201.83997336001</v>
      </c>
      <c r="T623">
        <v>7</v>
      </c>
      <c r="U623">
        <v>0</v>
      </c>
      <c r="V623">
        <v>0</v>
      </c>
      <c r="W623">
        <v>0</v>
      </c>
      <c r="X623">
        <v>2</v>
      </c>
      <c r="Y623">
        <v>5</v>
      </c>
      <c r="Z623">
        <v>17.119999999999997</v>
      </c>
    </row>
    <row r="624" spans="1:26" x14ac:dyDescent="0.25">
      <c r="A624">
        <v>605</v>
      </c>
      <c r="B624">
        <v>94</v>
      </c>
      <c r="C624" t="s">
        <v>37</v>
      </c>
      <c r="D624" t="s">
        <v>73</v>
      </c>
      <c r="E624">
        <v>8000662</v>
      </c>
      <c r="F624">
        <v>2.0289999999999999</v>
      </c>
      <c r="G624">
        <v>8091004</v>
      </c>
      <c r="H624" t="s">
        <v>597</v>
      </c>
      <c r="I624" t="s">
        <v>72</v>
      </c>
      <c r="J624" t="s">
        <v>23</v>
      </c>
      <c r="K624" t="s">
        <v>28</v>
      </c>
      <c r="L624">
        <v>2</v>
      </c>
      <c r="M624">
        <v>3</v>
      </c>
      <c r="N624" t="s">
        <v>1006</v>
      </c>
      <c r="O624" t="s">
        <v>23</v>
      </c>
      <c r="P624">
        <v>2</v>
      </c>
      <c r="Q624">
        <v>4</v>
      </c>
      <c r="R624">
        <v>251059.76995757001</v>
      </c>
      <c r="S624">
        <v>341556.34026153001</v>
      </c>
      <c r="T624">
        <v>7</v>
      </c>
      <c r="U624">
        <v>0</v>
      </c>
      <c r="V624">
        <v>0</v>
      </c>
      <c r="W624">
        <v>0</v>
      </c>
      <c r="X624">
        <v>2</v>
      </c>
      <c r="Y624">
        <v>5</v>
      </c>
      <c r="Z624">
        <v>17.119999999999997</v>
      </c>
    </row>
    <row r="625" spans="1:26" x14ac:dyDescent="0.25">
      <c r="A625">
        <v>605</v>
      </c>
      <c r="B625">
        <v>94</v>
      </c>
      <c r="C625" t="s">
        <v>37</v>
      </c>
      <c r="D625" t="s">
        <v>38</v>
      </c>
      <c r="E625">
        <v>8000689</v>
      </c>
      <c r="F625">
        <v>3.08</v>
      </c>
      <c r="G625">
        <v>8000655</v>
      </c>
      <c r="H625" t="s">
        <v>584</v>
      </c>
      <c r="I625" t="s">
        <v>61</v>
      </c>
      <c r="J625" t="s">
        <v>23</v>
      </c>
      <c r="K625" t="s">
        <v>23</v>
      </c>
      <c r="L625">
        <v>2</v>
      </c>
      <c r="M625">
        <v>2</v>
      </c>
      <c r="N625" t="s">
        <v>1006</v>
      </c>
      <c r="O625" t="s">
        <v>23</v>
      </c>
      <c r="P625">
        <v>2</v>
      </c>
      <c r="Q625">
        <v>4</v>
      </c>
      <c r="R625">
        <v>337095.44012560998</v>
      </c>
      <c r="S625">
        <v>320284.21010112</v>
      </c>
      <c r="T625">
        <v>7</v>
      </c>
      <c r="U625">
        <v>0</v>
      </c>
      <c r="V625">
        <v>0</v>
      </c>
      <c r="W625">
        <v>0</v>
      </c>
      <c r="X625">
        <v>2</v>
      </c>
      <c r="Y625">
        <v>5</v>
      </c>
      <c r="Z625">
        <v>17.119999999999997</v>
      </c>
    </row>
    <row r="626" spans="1:26" x14ac:dyDescent="0.25">
      <c r="A626">
        <v>605</v>
      </c>
      <c r="B626">
        <v>181</v>
      </c>
      <c r="C626" t="s">
        <v>26</v>
      </c>
      <c r="D626" t="s">
        <v>34</v>
      </c>
      <c r="E626">
        <v>11000626</v>
      </c>
      <c r="F626">
        <v>0.91700000000000004</v>
      </c>
      <c r="G626">
        <v>11111538</v>
      </c>
      <c r="H626" t="s">
        <v>109</v>
      </c>
      <c r="I626" t="s">
        <v>95</v>
      </c>
      <c r="J626" t="s">
        <v>23</v>
      </c>
      <c r="K626" t="s">
        <v>28</v>
      </c>
      <c r="L626">
        <v>2</v>
      </c>
      <c r="M626">
        <v>3</v>
      </c>
      <c r="N626" t="s">
        <v>1006</v>
      </c>
      <c r="O626" t="s">
        <v>23</v>
      </c>
      <c r="P626">
        <v>3</v>
      </c>
      <c r="Q626">
        <v>4</v>
      </c>
      <c r="R626">
        <v>425159.43985024001</v>
      </c>
      <c r="S626">
        <v>502530.89996612002</v>
      </c>
      <c r="T626">
        <v>7</v>
      </c>
      <c r="U626">
        <v>0</v>
      </c>
      <c r="V626">
        <v>0</v>
      </c>
      <c r="W626">
        <v>0</v>
      </c>
      <c r="X626">
        <v>2</v>
      </c>
      <c r="Y626">
        <v>5</v>
      </c>
      <c r="Z626">
        <v>17.119999999999997</v>
      </c>
    </row>
    <row r="627" spans="1:26" x14ac:dyDescent="0.25">
      <c r="A627">
        <v>605</v>
      </c>
      <c r="B627">
        <v>181</v>
      </c>
      <c r="C627" t="s">
        <v>26</v>
      </c>
      <c r="D627" t="s">
        <v>34</v>
      </c>
      <c r="E627">
        <v>11000626</v>
      </c>
      <c r="F627">
        <v>0.14699999999999999</v>
      </c>
      <c r="G627">
        <v>11000635</v>
      </c>
      <c r="H627" t="s">
        <v>109</v>
      </c>
      <c r="I627" t="s">
        <v>33</v>
      </c>
      <c r="J627" t="s">
        <v>23</v>
      </c>
      <c r="K627" t="s">
        <v>23</v>
      </c>
      <c r="L627">
        <v>2</v>
      </c>
      <c r="M627">
        <v>2</v>
      </c>
      <c r="N627" t="s">
        <v>1006</v>
      </c>
      <c r="O627" t="s">
        <v>23</v>
      </c>
      <c r="P627">
        <v>2</v>
      </c>
      <c r="Q627">
        <v>4</v>
      </c>
      <c r="R627">
        <v>423079.90967214003</v>
      </c>
      <c r="S627">
        <v>506162.26039698999</v>
      </c>
      <c r="T627">
        <v>7</v>
      </c>
      <c r="U627">
        <v>0</v>
      </c>
      <c r="V627">
        <v>0</v>
      </c>
      <c r="W627">
        <v>0</v>
      </c>
      <c r="X627">
        <v>2</v>
      </c>
      <c r="Y627">
        <v>5</v>
      </c>
      <c r="Z627">
        <v>17.119999999999997</v>
      </c>
    </row>
    <row r="628" spans="1:26" x14ac:dyDescent="0.25">
      <c r="A628">
        <v>605</v>
      </c>
      <c r="B628">
        <v>181</v>
      </c>
      <c r="C628" t="s">
        <v>26</v>
      </c>
      <c r="D628" t="s">
        <v>31</v>
      </c>
      <c r="E628">
        <v>11031410</v>
      </c>
      <c r="F628">
        <v>0.64800000000000002</v>
      </c>
      <c r="G628">
        <v>11031386</v>
      </c>
      <c r="H628" t="s">
        <v>640</v>
      </c>
      <c r="I628" t="s">
        <v>641</v>
      </c>
      <c r="J628" t="s">
        <v>28</v>
      </c>
      <c r="K628" t="s">
        <v>28</v>
      </c>
      <c r="L628">
        <v>3</v>
      </c>
      <c r="M628">
        <v>3</v>
      </c>
      <c r="N628" t="s">
        <v>1006</v>
      </c>
      <c r="O628" t="s">
        <v>28</v>
      </c>
      <c r="P628">
        <v>3</v>
      </c>
      <c r="Q628">
        <v>4</v>
      </c>
      <c r="R628">
        <v>427639.47014376998</v>
      </c>
      <c r="S628">
        <v>508679.81999163999</v>
      </c>
      <c r="T628">
        <v>7</v>
      </c>
      <c r="U628">
        <v>0</v>
      </c>
      <c r="V628">
        <v>0</v>
      </c>
      <c r="W628">
        <v>0</v>
      </c>
      <c r="X628">
        <v>2</v>
      </c>
      <c r="Y628">
        <v>5</v>
      </c>
      <c r="Z628">
        <v>17.119999999999997</v>
      </c>
    </row>
    <row r="629" spans="1:26" x14ac:dyDescent="0.25">
      <c r="A629">
        <v>605</v>
      </c>
      <c r="B629">
        <v>181</v>
      </c>
      <c r="C629" t="s">
        <v>26</v>
      </c>
      <c r="D629" t="s">
        <v>34</v>
      </c>
      <c r="E629">
        <v>11111176</v>
      </c>
      <c r="F629">
        <v>0.20100000000000001</v>
      </c>
      <c r="G629">
        <v>11111533</v>
      </c>
      <c r="H629" t="s">
        <v>637</v>
      </c>
      <c r="I629" t="s">
        <v>343</v>
      </c>
      <c r="J629" t="s">
        <v>28</v>
      </c>
      <c r="K629" t="s">
        <v>28</v>
      </c>
      <c r="L629">
        <v>3</v>
      </c>
      <c r="M629">
        <v>3</v>
      </c>
      <c r="N629" t="s">
        <v>1006</v>
      </c>
      <c r="O629" t="s">
        <v>28</v>
      </c>
      <c r="P629">
        <v>2</v>
      </c>
      <c r="Q629">
        <v>4</v>
      </c>
      <c r="R629">
        <v>423437.16009885998</v>
      </c>
      <c r="S629">
        <v>499476.36025521997</v>
      </c>
      <c r="T629">
        <v>7</v>
      </c>
      <c r="U629">
        <v>0</v>
      </c>
      <c r="V629">
        <v>0</v>
      </c>
      <c r="W629">
        <v>0</v>
      </c>
      <c r="X629">
        <v>2</v>
      </c>
      <c r="Y629">
        <v>5</v>
      </c>
      <c r="Z629">
        <v>17.119999999999997</v>
      </c>
    </row>
    <row r="630" spans="1:26" x14ac:dyDescent="0.25">
      <c r="A630">
        <v>605</v>
      </c>
      <c r="B630">
        <v>181</v>
      </c>
      <c r="C630" t="s">
        <v>26</v>
      </c>
      <c r="D630" t="s">
        <v>34</v>
      </c>
      <c r="E630">
        <v>11111534</v>
      </c>
      <c r="F630">
        <v>0.121</v>
      </c>
      <c r="G630">
        <v>11111577</v>
      </c>
      <c r="H630" t="s">
        <v>460</v>
      </c>
      <c r="I630" t="s">
        <v>344</v>
      </c>
      <c r="J630" t="s">
        <v>28</v>
      </c>
      <c r="K630" t="s">
        <v>28</v>
      </c>
      <c r="L630">
        <v>3</v>
      </c>
      <c r="M630">
        <v>3</v>
      </c>
      <c r="N630" t="s">
        <v>1006</v>
      </c>
      <c r="O630" t="s">
        <v>28</v>
      </c>
      <c r="P630">
        <v>2</v>
      </c>
      <c r="Q630">
        <v>4</v>
      </c>
      <c r="R630">
        <v>422248.39998768998</v>
      </c>
      <c r="S630">
        <v>499852.42024571</v>
      </c>
      <c r="T630">
        <v>7</v>
      </c>
      <c r="U630">
        <v>0</v>
      </c>
      <c r="V630">
        <v>0</v>
      </c>
      <c r="W630">
        <v>0</v>
      </c>
      <c r="X630">
        <v>2</v>
      </c>
      <c r="Y630">
        <v>5</v>
      </c>
      <c r="Z630">
        <v>17.119999999999997</v>
      </c>
    </row>
    <row r="631" spans="1:26" x14ac:dyDescent="0.25">
      <c r="A631">
        <v>605</v>
      </c>
      <c r="B631">
        <v>181</v>
      </c>
      <c r="C631" t="s">
        <v>26</v>
      </c>
      <c r="D631" t="s">
        <v>34</v>
      </c>
      <c r="E631">
        <v>11111537</v>
      </c>
      <c r="F631">
        <v>0.61099999999999999</v>
      </c>
      <c r="G631">
        <v>11111142</v>
      </c>
      <c r="H631" t="s">
        <v>66</v>
      </c>
      <c r="I631" t="s">
        <v>508</v>
      </c>
      <c r="J631" t="s">
        <v>28</v>
      </c>
      <c r="K631" t="s">
        <v>28</v>
      </c>
      <c r="L631">
        <v>3</v>
      </c>
      <c r="M631">
        <v>3</v>
      </c>
      <c r="N631" t="s">
        <v>1006</v>
      </c>
      <c r="O631" t="s">
        <v>28</v>
      </c>
      <c r="P631">
        <v>2</v>
      </c>
      <c r="Q631">
        <v>3</v>
      </c>
      <c r="R631">
        <v>423057.2198666</v>
      </c>
      <c r="S631">
        <v>502731.82005111</v>
      </c>
      <c r="T631">
        <v>7</v>
      </c>
      <c r="U631">
        <v>0</v>
      </c>
      <c r="V631">
        <v>0</v>
      </c>
      <c r="W631">
        <v>0</v>
      </c>
      <c r="X631">
        <v>2</v>
      </c>
      <c r="Y631">
        <v>5</v>
      </c>
      <c r="Z631">
        <v>17.119999999999997</v>
      </c>
    </row>
    <row r="632" spans="1:26" x14ac:dyDescent="0.25">
      <c r="A632">
        <v>605</v>
      </c>
      <c r="B632">
        <v>181</v>
      </c>
      <c r="C632" t="s">
        <v>26</v>
      </c>
      <c r="D632" t="s">
        <v>34</v>
      </c>
      <c r="E632" t="s">
        <v>937</v>
      </c>
      <c r="F632">
        <v>43.5</v>
      </c>
      <c r="G632">
        <v>11111435</v>
      </c>
      <c r="H632" t="s">
        <v>99</v>
      </c>
      <c r="I632" t="s">
        <v>638</v>
      </c>
      <c r="J632" t="s">
        <v>28</v>
      </c>
      <c r="K632" t="s">
        <v>28</v>
      </c>
      <c r="L632">
        <v>3</v>
      </c>
      <c r="M632">
        <v>3</v>
      </c>
      <c r="N632" t="s">
        <v>1006</v>
      </c>
      <c r="O632" t="s">
        <v>28</v>
      </c>
      <c r="P632">
        <v>2</v>
      </c>
      <c r="Q632">
        <v>4</v>
      </c>
      <c r="R632">
        <v>418441.54984656</v>
      </c>
      <c r="S632">
        <v>508083.52982926997</v>
      </c>
      <c r="T632">
        <v>7</v>
      </c>
      <c r="U632">
        <v>0</v>
      </c>
      <c r="V632">
        <v>0</v>
      </c>
      <c r="W632">
        <v>0</v>
      </c>
      <c r="X632">
        <v>2</v>
      </c>
      <c r="Y632">
        <v>5</v>
      </c>
      <c r="Z632">
        <v>17.119999999999997</v>
      </c>
    </row>
    <row r="633" spans="1:26" x14ac:dyDescent="0.25">
      <c r="A633">
        <v>631</v>
      </c>
      <c r="B633">
        <v>135</v>
      </c>
      <c r="C633" t="s">
        <v>51</v>
      </c>
      <c r="D633" t="s">
        <v>52</v>
      </c>
      <c r="E633">
        <v>530</v>
      </c>
      <c r="F633">
        <v>8.43</v>
      </c>
      <c r="G633">
        <v>3000669</v>
      </c>
      <c r="H633" t="s">
        <v>262</v>
      </c>
      <c r="I633" t="s">
        <v>263</v>
      </c>
      <c r="J633" t="s">
        <v>23</v>
      </c>
      <c r="K633" t="s">
        <v>23</v>
      </c>
      <c r="L633">
        <v>2</v>
      </c>
      <c r="M633">
        <v>2</v>
      </c>
      <c r="N633" t="s">
        <v>1006</v>
      </c>
      <c r="O633" t="s">
        <v>23</v>
      </c>
      <c r="P633">
        <v>3</v>
      </c>
      <c r="Q633">
        <v>4</v>
      </c>
      <c r="R633">
        <v>468036.60029923002</v>
      </c>
      <c r="S633">
        <v>414645.11022363999</v>
      </c>
      <c r="T633">
        <v>12</v>
      </c>
      <c r="U633">
        <v>0</v>
      </c>
      <c r="V633">
        <v>0</v>
      </c>
      <c r="W633">
        <v>0</v>
      </c>
      <c r="X633">
        <v>1</v>
      </c>
      <c r="Y633">
        <v>11</v>
      </c>
      <c r="Z633">
        <v>17.059999999999999</v>
      </c>
    </row>
    <row r="634" spans="1:26" x14ac:dyDescent="0.25">
      <c r="A634">
        <v>631</v>
      </c>
      <c r="B634">
        <v>97</v>
      </c>
      <c r="C634" t="s">
        <v>37</v>
      </c>
      <c r="D634" t="s">
        <v>38</v>
      </c>
      <c r="E634">
        <v>8000630</v>
      </c>
      <c r="F634">
        <v>0</v>
      </c>
      <c r="G634">
        <v>8000654</v>
      </c>
      <c r="H634" t="s">
        <v>53</v>
      </c>
      <c r="I634" t="s">
        <v>60</v>
      </c>
      <c r="J634" t="s">
        <v>23</v>
      </c>
      <c r="K634" t="s">
        <v>23</v>
      </c>
      <c r="L634">
        <v>2</v>
      </c>
      <c r="M634">
        <v>2</v>
      </c>
      <c r="N634" t="s">
        <v>1006</v>
      </c>
      <c r="O634" t="s">
        <v>23</v>
      </c>
      <c r="P634">
        <v>2</v>
      </c>
      <c r="Q634">
        <v>3</v>
      </c>
      <c r="R634">
        <v>333742.13000353001</v>
      </c>
      <c r="S634">
        <v>328045.06979420001</v>
      </c>
      <c r="T634">
        <v>12</v>
      </c>
      <c r="U634">
        <v>0</v>
      </c>
      <c r="V634">
        <v>0</v>
      </c>
      <c r="W634">
        <v>0</v>
      </c>
      <c r="X634">
        <v>1</v>
      </c>
      <c r="Y634">
        <v>11</v>
      </c>
      <c r="Z634">
        <v>17.059999999999999</v>
      </c>
    </row>
    <row r="635" spans="1:26" x14ac:dyDescent="0.25">
      <c r="A635">
        <v>631</v>
      </c>
      <c r="B635">
        <v>194</v>
      </c>
      <c r="C635" t="s">
        <v>26</v>
      </c>
      <c r="D635" t="s">
        <v>34</v>
      </c>
      <c r="E635">
        <v>11000653</v>
      </c>
      <c r="F635">
        <v>0.2</v>
      </c>
      <c r="G635">
        <v>11111377</v>
      </c>
      <c r="H635" t="s">
        <v>256</v>
      </c>
      <c r="I635" t="s">
        <v>273</v>
      </c>
      <c r="J635" t="s">
        <v>23</v>
      </c>
      <c r="K635" t="s">
        <v>28</v>
      </c>
      <c r="L635">
        <v>2</v>
      </c>
      <c r="M635">
        <v>3</v>
      </c>
      <c r="N635" t="s">
        <v>1006</v>
      </c>
      <c r="O635" t="s">
        <v>23</v>
      </c>
      <c r="P635">
        <v>2</v>
      </c>
      <c r="Q635">
        <v>4</v>
      </c>
      <c r="R635">
        <v>415993.99957346998</v>
      </c>
      <c r="S635">
        <v>506914.11996774998</v>
      </c>
      <c r="T635">
        <v>12</v>
      </c>
      <c r="U635">
        <v>0</v>
      </c>
      <c r="V635">
        <v>0</v>
      </c>
      <c r="W635">
        <v>0</v>
      </c>
      <c r="X635">
        <v>1</v>
      </c>
      <c r="Y635">
        <v>11</v>
      </c>
      <c r="Z635">
        <v>17.059999999999999</v>
      </c>
    </row>
    <row r="636" spans="1:26" x14ac:dyDescent="0.25">
      <c r="A636">
        <v>634</v>
      </c>
      <c r="B636">
        <v>208</v>
      </c>
      <c r="C636" t="s">
        <v>21</v>
      </c>
      <c r="D636" t="s">
        <v>367</v>
      </c>
      <c r="E636">
        <v>561</v>
      </c>
      <c r="F636">
        <v>39.627000000000002</v>
      </c>
      <c r="G636">
        <v>4131006</v>
      </c>
      <c r="H636" t="s">
        <v>91</v>
      </c>
      <c r="I636" t="s">
        <v>548</v>
      </c>
      <c r="J636" t="s">
        <v>23</v>
      </c>
      <c r="K636" t="s">
        <v>28</v>
      </c>
      <c r="L636">
        <v>2</v>
      </c>
      <c r="M636">
        <v>3</v>
      </c>
      <c r="N636" t="s">
        <v>1006</v>
      </c>
      <c r="O636" t="s">
        <v>23</v>
      </c>
      <c r="P636">
        <v>2</v>
      </c>
      <c r="Q636">
        <v>4</v>
      </c>
      <c r="R636">
        <v>363278.43968562002</v>
      </c>
      <c r="S636">
        <v>366533.10976929998</v>
      </c>
      <c r="T636">
        <v>7</v>
      </c>
      <c r="U636">
        <v>0</v>
      </c>
      <c r="V636">
        <v>0</v>
      </c>
      <c r="W636">
        <v>1</v>
      </c>
      <c r="X636">
        <v>0</v>
      </c>
      <c r="Y636">
        <v>6</v>
      </c>
      <c r="Z636">
        <v>16.670000000000002</v>
      </c>
    </row>
    <row r="637" spans="1:26" x14ac:dyDescent="0.25">
      <c r="A637">
        <v>634</v>
      </c>
      <c r="B637">
        <v>208</v>
      </c>
      <c r="C637" t="s">
        <v>21</v>
      </c>
      <c r="D637" t="s">
        <v>48</v>
      </c>
      <c r="E637">
        <v>561</v>
      </c>
      <c r="F637">
        <v>44.89</v>
      </c>
      <c r="G637">
        <v>4000671</v>
      </c>
      <c r="H637" t="s">
        <v>91</v>
      </c>
      <c r="I637" t="s">
        <v>58</v>
      </c>
      <c r="J637" t="s">
        <v>23</v>
      </c>
      <c r="K637" t="s">
        <v>23</v>
      </c>
      <c r="L637">
        <v>2</v>
      </c>
      <c r="M637">
        <v>2</v>
      </c>
      <c r="N637" t="s">
        <v>1006</v>
      </c>
      <c r="O637" t="s">
        <v>23</v>
      </c>
      <c r="P637">
        <v>2</v>
      </c>
      <c r="Q637">
        <v>3</v>
      </c>
      <c r="R637">
        <v>345056.77033978002</v>
      </c>
      <c r="S637">
        <v>387060.80010673997</v>
      </c>
      <c r="T637">
        <v>7</v>
      </c>
      <c r="U637">
        <v>0</v>
      </c>
      <c r="V637">
        <v>0</v>
      </c>
      <c r="W637">
        <v>1</v>
      </c>
      <c r="X637">
        <v>0</v>
      </c>
      <c r="Y637">
        <v>6</v>
      </c>
      <c r="Z637">
        <v>16.670000000000002</v>
      </c>
    </row>
    <row r="638" spans="1:26" x14ac:dyDescent="0.25">
      <c r="A638">
        <v>636</v>
      </c>
      <c r="B638">
        <v>195</v>
      </c>
      <c r="C638" t="s">
        <v>26</v>
      </c>
      <c r="D638" t="s">
        <v>34</v>
      </c>
      <c r="E638">
        <v>33</v>
      </c>
      <c r="F638">
        <v>1.381</v>
      </c>
      <c r="G638">
        <v>11111082</v>
      </c>
      <c r="H638" t="s">
        <v>107</v>
      </c>
      <c r="I638" t="s">
        <v>445</v>
      </c>
      <c r="J638" t="s">
        <v>28</v>
      </c>
      <c r="K638" t="s">
        <v>28</v>
      </c>
      <c r="L638">
        <v>3</v>
      </c>
      <c r="M638">
        <v>3</v>
      </c>
      <c r="N638" t="s">
        <v>1006</v>
      </c>
      <c r="O638" t="s">
        <v>28</v>
      </c>
      <c r="P638">
        <v>2</v>
      </c>
      <c r="Q638">
        <v>4</v>
      </c>
      <c r="R638">
        <v>426536.80000887002</v>
      </c>
      <c r="S638">
        <v>507010.93038049998</v>
      </c>
      <c r="T638">
        <v>6</v>
      </c>
      <c r="U638">
        <v>0</v>
      </c>
      <c r="V638">
        <v>0</v>
      </c>
      <c r="W638">
        <v>0</v>
      </c>
      <c r="X638">
        <v>2</v>
      </c>
      <c r="Y638">
        <v>4</v>
      </c>
      <c r="Z638">
        <v>16.119999999999997</v>
      </c>
    </row>
    <row r="639" spans="1:26" x14ac:dyDescent="0.25">
      <c r="A639">
        <v>636</v>
      </c>
      <c r="B639">
        <v>195</v>
      </c>
      <c r="C639" t="s">
        <v>26</v>
      </c>
      <c r="D639" t="s">
        <v>145</v>
      </c>
      <c r="E639">
        <v>526</v>
      </c>
      <c r="F639">
        <v>5.2939999999999996</v>
      </c>
      <c r="G639">
        <v>11121018</v>
      </c>
      <c r="H639" t="s">
        <v>334</v>
      </c>
      <c r="I639" t="s">
        <v>662</v>
      </c>
      <c r="J639" t="s">
        <v>23</v>
      </c>
      <c r="K639" t="s">
        <v>28</v>
      </c>
      <c r="L639">
        <v>2</v>
      </c>
      <c r="M639">
        <v>3</v>
      </c>
      <c r="N639" t="s">
        <v>1006</v>
      </c>
      <c r="O639" t="s">
        <v>23</v>
      </c>
      <c r="P639">
        <v>2</v>
      </c>
      <c r="Q639">
        <v>4</v>
      </c>
      <c r="R639">
        <v>459656.64965083002</v>
      </c>
      <c r="S639">
        <v>510409.00989867002</v>
      </c>
      <c r="T639">
        <v>6</v>
      </c>
      <c r="U639">
        <v>0</v>
      </c>
      <c r="V639">
        <v>0</v>
      </c>
      <c r="W639">
        <v>0</v>
      </c>
      <c r="X639">
        <v>2</v>
      </c>
      <c r="Y639">
        <v>4</v>
      </c>
      <c r="Z639">
        <v>16.119999999999997</v>
      </c>
    </row>
    <row r="640" spans="1:26" x14ac:dyDescent="0.25">
      <c r="A640">
        <v>636</v>
      </c>
      <c r="B640">
        <v>195</v>
      </c>
      <c r="C640" t="s">
        <v>26</v>
      </c>
      <c r="D640" t="s">
        <v>31</v>
      </c>
      <c r="E640">
        <v>533</v>
      </c>
      <c r="F640">
        <v>2.1419999999999999</v>
      </c>
      <c r="G640">
        <v>11032068</v>
      </c>
      <c r="H640" t="s">
        <v>42</v>
      </c>
      <c r="I640" t="s">
        <v>665</v>
      </c>
      <c r="J640" t="s">
        <v>23</v>
      </c>
      <c r="K640" t="s">
        <v>28</v>
      </c>
      <c r="L640">
        <v>2</v>
      </c>
      <c r="M640">
        <v>3</v>
      </c>
      <c r="N640" t="s">
        <v>1006</v>
      </c>
      <c r="O640" t="s">
        <v>23</v>
      </c>
      <c r="P640">
        <v>2</v>
      </c>
      <c r="Q640">
        <v>3</v>
      </c>
      <c r="R640">
        <v>439259.30995734001</v>
      </c>
      <c r="S640">
        <v>504049.30011141999</v>
      </c>
      <c r="T640">
        <v>6</v>
      </c>
      <c r="U640">
        <v>0</v>
      </c>
      <c r="V640">
        <v>0</v>
      </c>
      <c r="W640">
        <v>0</v>
      </c>
      <c r="X640">
        <v>2</v>
      </c>
      <c r="Y640">
        <v>4</v>
      </c>
      <c r="Z640">
        <v>16.119999999999997</v>
      </c>
    </row>
    <row r="641" spans="1:26" x14ac:dyDescent="0.25">
      <c r="A641">
        <v>636</v>
      </c>
      <c r="B641">
        <v>195</v>
      </c>
      <c r="C641" t="s">
        <v>26</v>
      </c>
      <c r="D641" t="s">
        <v>45</v>
      </c>
      <c r="E641">
        <v>535</v>
      </c>
      <c r="F641">
        <v>5.5990000000000002</v>
      </c>
      <c r="G641" t="s">
        <v>954</v>
      </c>
      <c r="H641" t="s">
        <v>260</v>
      </c>
      <c r="I641" t="s">
        <v>82</v>
      </c>
      <c r="J641" t="s">
        <v>23</v>
      </c>
      <c r="K641" t="s">
        <v>82</v>
      </c>
      <c r="L641">
        <v>2</v>
      </c>
      <c r="M641">
        <v>13</v>
      </c>
      <c r="N641" t="s">
        <v>1006</v>
      </c>
      <c r="O641" t="s">
        <v>23</v>
      </c>
      <c r="P641">
        <v>2</v>
      </c>
      <c r="Q641">
        <v>4</v>
      </c>
      <c r="R641">
        <v>449596.35997895</v>
      </c>
      <c r="S641">
        <v>516400.13990330999</v>
      </c>
      <c r="T641">
        <v>6</v>
      </c>
      <c r="U641">
        <v>0</v>
      </c>
      <c r="V641">
        <v>0</v>
      </c>
      <c r="W641">
        <v>0</v>
      </c>
      <c r="X641">
        <v>2</v>
      </c>
      <c r="Y641">
        <v>4</v>
      </c>
      <c r="Z641">
        <v>16.119999999999997</v>
      </c>
    </row>
    <row r="642" spans="1:26" x14ac:dyDescent="0.25">
      <c r="A642">
        <v>636</v>
      </c>
      <c r="B642">
        <v>210</v>
      </c>
      <c r="C642" t="s">
        <v>21</v>
      </c>
      <c r="D642" t="s">
        <v>193</v>
      </c>
      <c r="E642">
        <v>537</v>
      </c>
      <c r="F642">
        <v>5.35</v>
      </c>
      <c r="G642">
        <v>4000615</v>
      </c>
      <c r="H642" t="s">
        <v>271</v>
      </c>
      <c r="I642" t="s">
        <v>653</v>
      </c>
      <c r="J642" t="s">
        <v>23</v>
      </c>
      <c r="K642" t="s">
        <v>23</v>
      </c>
      <c r="L642">
        <v>2</v>
      </c>
      <c r="M642">
        <v>2</v>
      </c>
      <c r="N642" t="s">
        <v>1006</v>
      </c>
      <c r="O642" t="s">
        <v>23</v>
      </c>
      <c r="P642">
        <v>2</v>
      </c>
      <c r="Q642">
        <v>3</v>
      </c>
      <c r="R642">
        <v>343219.62031690998</v>
      </c>
      <c r="S642">
        <v>407995.73013146</v>
      </c>
      <c r="T642">
        <v>6</v>
      </c>
      <c r="U642">
        <v>0</v>
      </c>
      <c r="V642">
        <v>0</v>
      </c>
      <c r="W642">
        <v>0</v>
      </c>
      <c r="X642">
        <v>2</v>
      </c>
      <c r="Y642">
        <v>4</v>
      </c>
      <c r="Z642">
        <v>16.119999999999997</v>
      </c>
    </row>
    <row r="643" spans="1:26" x14ac:dyDescent="0.25">
      <c r="A643">
        <v>636</v>
      </c>
      <c r="B643">
        <v>210</v>
      </c>
      <c r="C643" t="s">
        <v>21</v>
      </c>
      <c r="D643" t="s">
        <v>119</v>
      </c>
      <c r="E643">
        <v>537</v>
      </c>
      <c r="F643">
        <v>1.9</v>
      </c>
      <c r="G643">
        <v>4081236</v>
      </c>
      <c r="H643" t="s">
        <v>279</v>
      </c>
      <c r="I643" t="s">
        <v>704</v>
      </c>
      <c r="J643" t="s">
        <v>23</v>
      </c>
      <c r="K643" t="s">
        <v>28</v>
      </c>
      <c r="L643">
        <v>2</v>
      </c>
      <c r="M643">
        <v>3</v>
      </c>
      <c r="N643" t="s">
        <v>1006</v>
      </c>
      <c r="O643" t="s">
        <v>23</v>
      </c>
      <c r="P643">
        <v>2</v>
      </c>
      <c r="Q643">
        <v>4</v>
      </c>
      <c r="R643">
        <v>325804.52000746003</v>
      </c>
      <c r="S643">
        <v>405637.29974853998</v>
      </c>
      <c r="T643">
        <v>6</v>
      </c>
      <c r="U643">
        <v>0</v>
      </c>
      <c r="V643">
        <v>0</v>
      </c>
      <c r="W643">
        <v>0</v>
      </c>
      <c r="X643">
        <v>2</v>
      </c>
      <c r="Y643">
        <v>4</v>
      </c>
      <c r="Z643">
        <v>16.119999999999997</v>
      </c>
    </row>
    <row r="644" spans="1:26" x14ac:dyDescent="0.25">
      <c r="A644">
        <v>636</v>
      </c>
      <c r="B644">
        <v>210</v>
      </c>
      <c r="C644" t="s">
        <v>21</v>
      </c>
      <c r="D644" t="s">
        <v>22</v>
      </c>
      <c r="E644">
        <v>544</v>
      </c>
      <c r="F644">
        <v>8.77</v>
      </c>
      <c r="G644">
        <v>4092068</v>
      </c>
      <c r="H644" t="s">
        <v>46</v>
      </c>
      <c r="I644" t="s">
        <v>509</v>
      </c>
      <c r="J644" t="s">
        <v>23</v>
      </c>
      <c r="K644" t="s">
        <v>28</v>
      </c>
      <c r="L644">
        <v>2</v>
      </c>
      <c r="M644">
        <v>3</v>
      </c>
      <c r="N644" t="s">
        <v>1006</v>
      </c>
      <c r="O644" t="s">
        <v>23</v>
      </c>
      <c r="P644">
        <v>3</v>
      </c>
      <c r="Q644">
        <v>4</v>
      </c>
      <c r="R644">
        <v>362041.88026447</v>
      </c>
      <c r="S644">
        <v>375590.70005396003</v>
      </c>
      <c r="T644">
        <v>6</v>
      </c>
      <c r="U644">
        <v>0</v>
      </c>
      <c r="V644">
        <v>0</v>
      </c>
      <c r="W644">
        <v>0</v>
      </c>
      <c r="X644">
        <v>2</v>
      </c>
      <c r="Y644">
        <v>4</v>
      </c>
      <c r="Z644">
        <v>16.119999999999997</v>
      </c>
    </row>
    <row r="645" spans="1:26" x14ac:dyDescent="0.25">
      <c r="A645">
        <v>636</v>
      </c>
      <c r="B645">
        <v>210</v>
      </c>
      <c r="C645" t="s">
        <v>21</v>
      </c>
      <c r="D645" t="s">
        <v>425</v>
      </c>
      <c r="E645">
        <v>544</v>
      </c>
      <c r="F645">
        <v>4.9950000000000001</v>
      </c>
      <c r="G645">
        <v>4000669</v>
      </c>
      <c r="H645" t="s">
        <v>46</v>
      </c>
      <c r="I645" t="s">
        <v>510</v>
      </c>
      <c r="J645" t="s">
        <v>23</v>
      </c>
      <c r="K645" t="s">
        <v>23</v>
      </c>
      <c r="L645">
        <v>2</v>
      </c>
      <c r="M645">
        <v>2</v>
      </c>
      <c r="N645" t="s">
        <v>1006</v>
      </c>
      <c r="O645" t="s">
        <v>23</v>
      </c>
      <c r="P645">
        <v>2</v>
      </c>
      <c r="Q645">
        <v>4</v>
      </c>
      <c r="R645">
        <v>342563.16978056001</v>
      </c>
      <c r="S645">
        <v>372521.93969962001</v>
      </c>
      <c r="T645">
        <v>6</v>
      </c>
      <c r="U645">
        <v>0</v>
      </c>
      <c r="V645">
        <v>0</v>
      </c>
      <c r="W645">
        <v>0</v>
      </c>
      <c r="X645">
        <v>2</v>
      </c>
      <c r="Y645">
        <v>4</v>
      </c>
      <c r="Z645">
        <v>16.119999999999997</v>
      </c>
    </row>
    <row r="646" spans="1:26" x14ac:dyDescent="0.25">
      <c r="A646">
        <v>636</v>
      </c>
      <c r="B646">
        <v>136</v>
      </c>
      <c r="C646" t="s">
        <v>51</v>
      </c>
      <c r="D646" t="s">
        <v>533</v>
      </c>
      <c r="E646">
        <v>545</v>
      </c>
      <c r="F646">
        <v>14.406000000000001</v>
      </c>
      <c r="G646">
        <v>3031039</v>
      </c>
      <c r="H646" t="s">
        <v>531</v>
      </c>
      <c r="I646" t="s">
        <v>766</v>
      </c>
      <c r="J646" t="s">
        <v>28</v>
      </c>
      <c r="K646" t="s">
        <v>28</v>
      </c>
      <c r="L646">
        <v>3</v>
      </c>
      <c r="M646">
        <v>3</v>
      </c>
      <c r="N646" t="s">
        <v>1006</v>
      </c>
      <c r="O646" t="s">
        <v>28</v>
      </c>
      <c r="P646">
        <v>3</v>
      </c>
      <c r="Q646">
        <v>4</v>
      </c>
      <c r="R646">
        <v>433345.40000291</v>
      </c>
      <c r="S646">
        <v>477489.00026551</v>
      </c>
      <c r="T646">
        <v>6</v>
      </c>
      <c r="U646">
        <v>0</v>
      </c>
      <c r="V646">
        <v>0</v>
      </c>
      <c r="W646">
        <v>0</v>
      </c>
      <c r="X646">
        <v>2</v>
      </c>
      <c r="Y646">
        <v>4</v>
      </c>
      <c r="Z646">
        <v>16.119999999999997</v>
      </c>
    </row>
    <row r="647" spans="1:26" x14ac:dyDescent="0.25">
      <c r="A647">
        <v>636</v>
      </c>
      <c r="B647">
        <v>195</v>
      </c>
      <c r="C647" t="s">
        <v>26</v>
      </c>
      <c r="D647" t="s">
        <v>41</v>
      </c>
      <c r="E647">
        <v>546</v>
      </c>
      <c r="F647">
        <v>1.33</v>
      </c>
      <c r="G647">
        <v>579</v>
      </c>
      <c r="H647" t="s">
        <v>39</v>
      </c>
      <c r="I647" t="s">
        <v>688</v>
      </c>
      <c r="J647" t="s">
        <v>23</v>
      </c>
      <c r="K647" t="s">
        <v>23</v>
      </c>
      <c r="L647">
        <v>2</v>
      </c>
      <c r="M647">
        <v>2</v>
      </c>
      <c r="N647" t="s">
        <v>1006</v>
      </c>
      <c r="O647" t="s">
        <v>23</v>
      </c>
      <c r="P647">
        <v>2</v>
      </c>
      <c r="Q647">
        <v>4</v>
      </c>
      <c r="R647">
        <v>394930.38976239</v>
      </c>
      <c r="S647">
        <v>537742.38994084997</v>
      </c>
      <c r="T647">
        <v>6</v>
      </c>
      <c r="U647">
        <v>0</v>
      </c>
      <c r="V647">
        <v>0</v>
      </c>
      <c r="W647">
        <v>0</v>
      </c>
      <c r="X647">
        <v>2</v>
      </c>
      <c r="Y647">
        <v>4</v>
      </c>
      <c r="Z647">
        <v>16.119999999999997</v>
      </c>
    </row>
    <row r="648" spans="1:26" x14ac:dyDescent="0.25">
      <c r="A648">
        <v>636</v>
      </c>
      <c r="B648">
        <v>98</v>
      </c>
      <c r="C648" t="s">
        <v>37</v>
      </c>
      <c r="D648" t="s">
        <v>57</v>
      </c>
      <c r="E648">
        <v>555</v>
      </c>
      <c r="F648">
        <v>25.84</v>
      </c>
      <c r="G648">
        <v>557</v>
      </c>
      <c r="H648" t="s">
        <v>93</v>
      </c>
      <c r="I648" t="s">
        <v>36</v>
      </c>
      <c r="J648" t="s">
        <v>23</v>
      </c>
      <c r="K648" t="s">
        <v>23</v>
      </c>
      <c r="L648">
        <v>2</v>
      </c>
      <c r="M648">
        <v>2</v>
      </c>
      <c r="N648" t="s">
        <v>1006</v>
      </c>
      <c r="O648" t="s">
        <v>23</v>
      </c>
      <c r="P648">
        <v>3</v>
      </c>
      <c r="Q648">
        <v>4</v>
      </c>
      <c r="R648">
        <v>351773.43991348997</v>
      </c>
      <c r="S648">
        <v>284619.64003582997</v>
      </c>
      <c r="T648">
        <v>6</v>
      </c>
      <c r="U648">
        <v>0</v>
      </c>
      <c r="V648">
        <v>0</v>
      </c>
      <c r="W648">
        <v>0</v>
      </c>
      <c r="X648">
        <v>2</v>
      </c>
      <c r="Y648">
        <v>4</v>
      </c>
      <c r="Z648">
        <v>16.119999999999997</v>
      </c>
    </row>
    <row r="649" spans="1:26" x14ac:dyDescent="0.25">
      <c r="A649">
        <v>636</v>
      </c>
      <c r="B649">
        <v>210</v>
      </c>
      <c r="C649" t="s">
        <v>21</v>
      </c>
      <c r="D649" t="s">
        <v>272</v>
      </c>
      <c r="E649">
        <v>561</v>
      </c>
      <c r="F649">
        <v>46.664999999999999</v>
      </c>
      <c r="G649">
        <v>4161134</v>
      </c>
      <c r="H649" t="s">
        <v>270</v>
      </c>
      <c r="I649" t="s">
        <v>743</v>
      </c>
      <c r="J649" t="s">
        <v>23</v>
      </c>
      <c r="K649" t="s">
        <v>28</v>
      </c>
      <c r="L649">
        <v>2</v>
      </c>
      <c r="M649">
        <v>3</v>
      </c>
      <c r="N649" t="s">
        <v>1006</v>
      </c>
      <c r="O649" t="s">
        <v>23</v>
      </c>
      <c r="P649">
        <v>2</v>
      </c>
      <c r="Q649">
        <v>4</v>
      </c>
      <c r="R649">
        <v>337913.56999364001</v>
      </c>
      <c r="S649">
        <v>392800.36002347001</v>
      </c>
      <c r="T649">
        <v>6</v>
      </c>
      <c r="U649">
        <v>0</v>
      </c>
      <c r="V649">
        <v>0</v>
      </c>
      <c r="W649">
        <v>0</v>
      </c>
      <c r="X649">
        <v>2</v>
      </c>
      <c r="Y649">
        <v>4</v>
      </c>
      <c r="Z649">
        <v>16.119999999999997</v>
      </c>
    </row>
    <row r="650" spans="1:26" x14ac:dyDescent="0.25">
      <c r="A650">
        <v>636</v>
      </c>
      <c r="B650">
        <v>210</v>
      </c>
      <c r="C650" t="s">
        <v>21</v>
      </c>
      <c r="D650" t="s">
        <v>119</v>
      </c>
      <c r="E650">
        <v>561</v>
      </c>
      <c r="F650">
        <v>50.823</v>
      </c>
      <c r="G650">
        <v>4081605</v>
      </c>
      <c r="H650" t="s">
        <v>270</v>
      </c>
      <c r="I650" t="s">
        <v>751</v>
      </c>
      <c r="J650" t="s">
        <v>23</v>
      </c>
      <c r="K650" t="s">
        <v>28</v>
      </c>
      <c r="L650">
        <v>2</v>
      </c>
      <c r="M650">
        <v>3</v>
      </c>
      <c r="N650" t="s">
        <v>1006</v>
      </c>
      <c r="O650" t="s">
        <v>23</v>
      </c>
      <c r="P650">
        <v>2</v>
      </c>
      <c r="Q650">
        <v>3</v>
      </c>
      <c r="R650">
        <v>319683.34986458998</v>
      </c>
      <c r="S650">
        <v>404088.21999769</v>
      </c>
      <c r="T650">
        <v>6</v>
      </c>
      <c r="U650">
        <v>0</v>
      </c>
      <c r="V650">
        <v>0</v>
      </c>
      <c r="W650">
        <v>0</v>
      </c>
      <c r="X650">
        <v>2</v>
      </c>
      <c r="Y650">
        <v>4</v>
      </c>
      <c r="Z650">
        <v>16.119999999999997</v>
      </c>
    </row>
    <row r="651" spans="1:26" x14ac:dyDescent="0.25">
      <c r="A651">
        <v>636</v>
      </c>
      <c r="B651">
        <v>136</v>
      </c>
      <c r="C651" t="s">
        <v>51</v>
      </c>
      <c r="D651" t="s">
        <v>223</v>
      </c>
      <c r="E651">
        <v>3000618</v>
      </c>
      <c r="F651">
        <v>2.2690000000000001</v>
      </c>
      <c r="G651">
        <v>3131268</v>
      </c>
      <c r="H651" t="s">
        <v>759</v>
      </c>
      <c r="I651" t="s">
        <v>760</v>
      </c>
      <c r="J651" t="s">
        <v>23</v>
      </c>
      <c r="K651" t="s">
        <v>28</v>
      </c>
      <c r="L651">
        <v>2</v>
      </c>
      <c r="M651">
        <v>3</v>
      </c>
      <c r="N651" t="s">
        <v>1006</v>
      </c>
      <c r="O651" t="s">
        <v>23</v>
      </c>
      <c r="P651">
        <v>3</v>
      </c>
      <c r="Q651">
        <v>4</v>
      </c>
      <c r="R651">
        <v>384208.83995453001</v>
      </c>
      <c r="S651">
        <v>388909.68024945998</v>
      </c>
      <c r="T651">
        <v>6</v>
      </c>
      <c r="U651">
        <v>0</v>
      </c>
      <c r="V651">
        <v>0</v>
      </c>
      <c r="W651">
        <v>0</v>
      </c>
      <c r="X651">
        <v>2</v>
      </c>
      <c r="Y651">
        <v>4</v>
      </c>
      <c r="Z651">
        <v>16.119999999999997</v>
      </c>
    </row>
    <row r="652" spans="1:26" x14ac:dyDescent="0.25">
      <c r="A652">
        <v>636</v>
      </c>
      <c r="B652">
        <v>136</v>
      </c>
      <c r="C652" t="s">
        <v>51</v>
      </c>
      <c r="D652" t="s">
        <v>758</v>
      </c>
      <c r="E652">
        <v>3000624</v>
      </c>
      <c r="F652">
        <v>1.3879999999999999</v>
      </c>
      <c r="G652">
        <v>3121002</v>
      </c>
      <c r="H652" t="s">
        <v>757</v>
      </c>
      <c r="I652" t="s">
        <v>769</v>
      </c>
      <c r="J652" t="s">
        <v>23</v>
      </c>
      <c r="K652" t="s">
        <v>28</v>
      </c>
      <c r="L652">
        <v>2</v>
      </c>
      <c r="M652">
        <v>3</v>
      </c>
      <c r="N652" t="s">
        <v>1006</v>
      </c>
      <c r="O652" t="s">
        <v>23</v>
      </c>
      <c r="P652">
        <v>2</v>
      </c>
      <c r="Q652">
        <v>4</v>
      </c>
      <c r="R652">
        <v>372450.47011146002</v>
      </c>
      <c r="S652">
        <v>442181.74972417997</v>
      </c>
      <c r="T652">
        <v>6</v>
      </c>
      <c r="U652">
        <v>0</v>
      </c>
      <c r="V652">
        <v>0</v>
      </c>
      <c r="W652">
        <v>0</v>
      </c>
      <c r="X652">
        <v>2</v>
      </c>
      <c r="Y652">
        <v>4</v>
      </c>
      <c r="Z652">
        <v>16.119999999999997</v>
      </c>
    </row>
    <row r="653" spans="1:26" x14ac:dyDescent="0.25">
      <c r="A653">
        <v>636</v>
      </c>
      <c r="B653">
        <v>136</v>
      </c>
      <c r="C653" t="s">
        <v>51</v>
      </c>
      <c r="D653" t="s">
        <v>127</v>
      </c>
      <c r="E653">
        <v>3000634</v>
      </c>
      <c r="F653">
        <v>1.4419999999999999</v>
      </c>
      <c r="G653">
        <v>3061269</v>
      </c>
      <c r="H653" t="s">
        <v>75</v>
      </c>
      <c r="I653" t="s">
        <v>684</v>
      </c>
      <c r="J653" t="s">
        <v>23</v>
      </c>
      <c r="K653" t="s">
        <v>28</v>
      </c>
      <c r="L653">
        <v>2</v>
      </c>
      <c r="M653">
        <v>3</v>
      </c>
      <c r="N653" t="s">
        <v>1006</v>
      </c>
      <c r="O653" t="s">
        <v>23</v>
      </c>
      <c r="P653">
        <v>2</v>
      </c>
      <c r="Q653">
        <v>3</v>
      </c>
      <c r="R653">
        <v>387034.51968038001</v>
      </c>
      <c r="S653">
        <v>443083.01004740997</v>
      </c>
      <c r="T653">
        <v>6</v>
      </c>
      <c r="U653">
        <v>0</v>
      </c>
      <c r="V653">
        <v>0</v>
      </c>
      <c r="W653">
        <v>0</v>
      </c>
      <c r="X653">
        <v>2</v>
      </c>
      <c r="Y653">
        <v>4</v>
      </c>
      <c r="Z653">
        <v>16.119999999999997</v>
      </c>
    </row>
    <row r="654" spans="1:26" x14ac:dyDescent="0.25">
      <c r="A654">
        <v>636</v>
      </c>
      <c r="B654">
        <v>136</v>
      </c>
      <c r="C654" t="s">
        <v>51</v>
      </c>
      <c r="D654" t="s">
        <v>52</v>
      </c>
      <c r="E654">
        <v>3000644</v>
      </c>
      <c r="F654">
        <v>6.5609999999999999</v>
      </c>
      <c r="G654">
        <v>3291153</v>
      </c>
      <c r="H654" t="s">
        <v>723</v>
      </c>
      <c r="I654" t="s">
        <v>724</v>
      </c>
      <c r="J654" t="s">
        <v>23</v>
      </c>
      <c r="K654" t="s">
        <v>28</v>
      </c>
      <c r="L654">
        <v>2</v>
      </c>
      <c r="M654">
        <v>3</v>
      </c>
      <c r="N654" t="s">
        <v>1006</v>
      </c>
      <c r="O654" t="s">
        <v>23</v>
      </c>
      <c r="P654">
        <v>2</v>
      </c>
      <c r="Q654">
        <v>3</v>
      </c>
      <c r="R654">
        <v>441362.89979371999</v>
      </c>
      <c r="S654">
        <v>412166.25976545003</v>
      </c>
      <c r="T654">
        <v>6</v>
      </c>
      <c r="U654">
        <v>0</v>
      </c>
      <c r="V654">
        <v>0</v>
      </c>
      <c r="W654">
        <v>0</v>
      </c>
      <c r="X654">
        <v>2</v>
      </c>
      <c r="Y654">
        <v>4</v>
      </c>
      <c r="Z654">
        <v>16.119999999999997</v>
      </c>
    </row>
    <row r="655" spans="1:26" x14ac:dyDescent="0.25">
      <c r="A655">
        <v>636</v>
      </c>
      <c r="B655">
        <v>136</v>
      </c>
      <c r="C655" t="s">
        <v>51</v>
      </c>
      <c r="D655" t="s">
        <v>732</v>
      </c>
      <c r="E655">
        <v>3000670</v>
      </c>
      <c r="F655">
        <v>5.09</v>
      </c>
      <c r="G655">
        <v>3000628</v>
      </c>
      <c r="H655" t="s">
        <v>730</v>
      </c>
      <c r="I655" t="s">
        <v>731</v>
      </c>
      <c r="J655" t="s">
        <v>23</v>
      </c>
      <c r="K655" t="s">
        <v>23</v>
      </c>
      <c r="L655">
        <v>2</v>
      </c>
      <c r="M655">
        <v>2</v>
      </c>
      <c r="N655" t="s">
        <v>1006</v>
      </c>
      <c r="O655" t="s">
        <v>23</v>
      </c>
      <c r="P655">
        <v>2</v>
      </c>
      <c r="Q655">
        <v>4</v>
      </c>
      <c r="R655">
        <v>418293.37988864002</v>
      </c>
      <c r="S655">
        <v>443480.39992341999</v>
      </c>
      <c r="T655">
        <v>6</v>
      </c>
      <c r="U655">
        <v>0</v>
      </c>
      <c r="V655">
        <v>0</v>
      </c>
      <c r="W655">
        <v>0</v>
      </c>
      <c r="X655">
        <v>2</v>
      </c>
      <c r="Y655">
        <v>4</v>
      </c>
      <c r="Z655">
        <v>16.119999999999997</v>
      </c>
    </row>
    <row r="656" spans="1:26" x14ac:dyDescent="0.25">
      <c r="A656">
        <v>636</v>
      </c>
      <c r="B656">
        <v>136</v>
      </c>
      <c r="C656" t="s">
        <v>51</v>
      </c>
      <c r="D656" t="s">
        <v>148</v>
      </c>
      <c r="E656">
        <v>3000673</v>
      </c>
      <c r="F656">
        <v>1.2789999999999999</v>
      </c>
      <c r="G656">
        <v>3241064</v>
      </c>
      <c r="H656" t="s">
        <v>749</v>
      </c>
      <c r="I656" t="s">
        <v>750</v>
      </c>
      <c r="J656" t="s">
        <v>23</v>
      </c>
      <c r="K656" t="s">
        <v>28</v>
      </c>
      <c r="L656">
        <v>2</v>
      </c>
      <c r="M656">
        <v>3</v>
      </c>
      <c r="N656" t="s">
        <v>1006</v>
      </c>
      <c r="O656" t="s">
        <v>23</v>
      </c>
      <c r="P656">
        <v>2</v>
      </c>
      <c r="Q656">
        <v>3</v>
      </c>
      <c r="R656">
        <v>363696.57989405002</v>
      </c>
      <c r="S656">
        <v>401563.42980894999</v>
      </c>
      <c r="T656">
        <v>6</v>
      </c>
      <c r="U656">
        <v>0</v>
      </c>
      <c r="V656">
        <v>0</v>
      </c>
      <c r="W656">
        <v>0</v>
      </c>
      <c r="X656">
        <v>2</v>
      </c>
      <c r="Y656">
        <v>4</v>
      </c>
      <c r="Z656">
        <v>16.119999999999997</v>
      </c>
    </row>
    <row r="657" spans="1:26" x14ac:dyDescent="0.25">
      <c r="A657">
        <v>636</v>
      </c>
      <c r="B657">
        <v>136</v>
      </c>
      <c r="C657" t="s">
        <v>51</v>
      </c>
      <c r="D657" t="s">
        <v>223</v>
      </c>
      <c r="E657">
        <v>3000674</v>
      </c>
      <c r="F657">
        <v>5.6000000000000001E-2</v>
      </c>
      <c r="G657">
        <v>3131738</v>
      </c>
      <c r="H657" t="s">
        <v>155</v>
      </c>
      <c r="I657" t="s">
        <v>770</v>
      </c>
      <c r="J657" t="s">
        <v>23</v>
      </c>
      <c r="K657" t="s">
        <v>28</v>
      </c>
      <c r="L657">
        <v>2</v>
      </c>
      <c r="M657">
        <v>3</v>
      </c>
      <c r="N657" t="s">
        <v>1006</v>
      </c>
      <c r="O657" t="s">
        <v>23</v>
      </c>
      <c r="P657">
        <v>2</v>
      </c>
      <c r="Q657">
        <v>3</v>
      </c>
      <c r="R657">
        <v>373479.44026856998</v>
      </c>
      <c r="S657">
        <v>393807.46004103997</v>
      </c>
      <c r="T657">
        <v>6</v>
      </c>
      <c r="U657">
        <v>0</v>
      </c>
      <c r="V657">
        <v>0</v>
      </c>
      <c r="W657">
        <v>0</v>
      </c>
      <c r="X657">
        <v>2</v>
      </c>
      <c r="Y657">
        <v>4</v>
      </c>
      <c r="Z657">
        <v>16.119999999999997</v>
      </c>
    </row>
    <row r="658" spans="1:26" x14ac:dyDescent="0.25">
      <c r="A658">
        <v>636</v>
      </c>
      <c r="B658">
        <v>210</v>
      </c>
      <c r="C658" t="s">
        <v>21</v>
      </c>
      <c r="D658" t="s">
        <v>48</v>
      </c>
      <c r="E658">
        <v>4000627</v>
      </c>
      <c r="F658">
        <v>0.14099999999999999</v>
      </c>
      <c r="G658">
        <v>4091176</v>
      </c>
      <c r="H658" t="s">
        <v>398</v>
      </c>
      <c r="I658" t="s">
        <v>610</v>
      </c>
      <c r="J658" t="s">
        <v>23</v>
      </c>
      <c r="K658" t="s">
        <v>28</v>
      </c>
      <c r="L658">
        <v>2</v>
      </c>
      <c r="M658">
        <v>3</v>
      </c>
      <c r="N658" t="s">
        <v>1006</v>
      </c>
      <c r="O658" t="s">
        <v>23</v>
      </c>
      <c r="P658">
        <v>3</v>
      </c>
      <c r="Q658">
        <v>4</v>
      </c>
      <c r="R658">
        <v>345823.83000731998</v>
      </c>
      <c r="S658">
        <v>395402.42985879001</v>
      </c>
      <c r="T658">
        <v>6</v>
      </c>
      <c r="U658">
        <v>0</v>
      </c>
      <c r="V658">
        <v>0</v>
      </c>
      <c r="W658">
        <v>0</v>
      </c>
      <c r="X658">
        <v>2</v>
      </c>
      <c r="Y658">
        <v>4</v>
      </c>
      <c r="Z658">
        <v>16.119999999999997</v>
      </c>
    </row>
    <row r="659" spans="1:26" x14ac:dyDescent="0.25">
      <c r="A659">
        <v>636</v>
      </c>
      <c r="B659">
        <v>210</v>
      </c>
      <c r="C659" t="s">
        <v>21</v>
      </c>
      <c r="D659" t="s">
        <v>87</v>
      </c>
      <c r="E659">
        <v>4000687</v>
      </c>
      <c r="F659">
        <v>0.85499999999999998</v>
      </c>
      <c r="G659">
        <v>4151007</v>
      </c>
      <c r="H659" t="s">
        <v>423</v>
      </c>
      <c r="I659" t="s">
        <v>656</v>
      </c>
      <c r="J659" t="s">
        <v>23</v>
      </c>
      <c r="K659" t="s">
        <v>28</v>
      </c>
      <c r="L659">
        <v>2</v>
      </c>
      <c r="M659">
        <v>3</v>
      </c>
      <c r="N659" t="s">
        <v>1006</v>
      </c>
      <c r="O659" t="s">
        <v>23</v>
      </c>
      <c r="P659">
        <v>2</v>
      </c>
      <c r="Q659">
        <v>3</v>
      </c>
      <c r="R659">
        <v>347766.85038641997</v>
      </c>
      <c r="S659">
        <v>338032.97017653001</v>
      </c>
      <c r="T659">
        <v>6</v>
      </c>
      <c r="U659">
        <v>0</v>
      </c>
      <c r="V659">
        <v>0</v>
      </c>
      <c r="W659">
        <v>0</v>
      </c>
      <c r="X659">
        <v>2</v>
      </c>
      <c r="Y659">
        <v>4</v>
      </c>
      <c r="Z659">
        <v>16.119999999999997</v>
      </c>
    </row>
    <row r="660" spans="1:26" x14ac:dyDescent="0.25">
      <c r="A660">
        <v>636</v>
      </c>
      <c r="B660">
        <v>210</v>
      </c>
      <c r="C660" t="s">
        <v>21</v>
      </c>
      <c r="D660" t="s">
        <v>90</v>
      </c>
      <c r="E660">
        <v>4000705</v>
      </c>
      <c r="F660">
        <v>2.0950000000000002</v>
      </c>
      <c r="G660">
        <v>4361312</v>
      </c>
      <c r="H660" t="s">
        <v>123</v>
      </c>
      <c r="I660" t="s">
        <v>696</v>
      </c>
      <c r="J660" t="s">
        <v>23</v>
      </c>
      <c r="K660" t="s">
        <v>28</v>
      </c>
      <c r="L660">
        <v>2</v>
      </c>
      <c r="M660">
        <v>3</v>
      </c>
      <c r="N660" t="s">
        <v>1006</v>
      </c>
      <c r="O660" t="s">
        <v>23</v>
      </c>
      <c r="P660">
        <v>2</v>
      </c>
      <c r="Q660">
        <v>3</v>
      </c>
      <c r="R660">
        <v>359375.42000861</v>
      </c>
      <c r="S660">
        <v>322760.97986874002</v>
      </c>
      <c r="T660">
        <v>6</v>
      </c>
      <c r="U660">
        <v>0</v>
      </c>
      <c r="V660">
        <v>0</v>
      </c>
      <c r="W660">
        <v>0</v>
      </c>
      <c r="X660">
        <v>2</v>
      </c>
      <c r="Y660">
        <v>4</v>
      </c>
      <c r="Z660">
        <v>16.119999999999997</v>
      </c>
    </row>
    <row r="661" spans="1:26" x14ac:dyDescent="0.25">
      <c r="A661">
        <v>636</v>
      </c>
      <c r="B661">
        <v>210</v>
      </c>
      <c r="C661" t="s">
        <v>21</v>
      </c>
      <c r="D661" t="s">
        <v>119</v>
      </c>
      <c r="E661">
        <v>4081590</v>
      </c>
      <c r="F661">
        <v>8.5999999999999993E-2</v>
      </c>
      <c r="G661">
        <v>4081054</v>
      </c>
      <c r="H661" t="s">
        <v>752</v>
      </c>
      <c r="I661" t="s">
        <v>753</v>
      </c>
      <c r="J661" t="s">
        <v>28</v>
      </c>
      <c r="K661" t="s">
        <v>28</v>
      </c>
      <c r="L661">
        <v>3</v>
      </c>
      <c r="M661">
        <v>3</v>
      </c>
      <c r="N661" t="s">
        <v>1006</v>
      </c>
      <c r="O661" t="s">
        <v>28</v>
      </c>
      <c r="P661">
        <v>2</v>
      </c>
      <c r="Q661">
        <v>4</v>
      </c>
      <c r="R661">
        <v>321871.07983956003</v>
      </c>
      <c r="S661">
        <v>390621.29009172</v>
      </c>
      <c r="T661">
        <v>6</v>
      </c>
      <c r="U661">
        <v>0</v>
      </c>
      <c r="V661">
        <v>0</v>
      </c>
      <c r="W661">
        <v>0</v>
      </c>
      <c r="X661">
        <v>2</v>
      </c>
      <c r="Y661">
        <v>4</v>
      </c>
      <c r="Z661">
        <v>16.119999999999997</v>
      </c>
    </row>
    <row r="662" spans="1:26" x14ac:dyDescent="0.25">
      <c r="A662">
        <v>636</v>
      </c>
      <c r="B662">
        <v>98</v>
      </c>
      <c r="C662" t="s">
        <v>37</v>
      </c>
      <c r="D662" t="s">
        <v>38</v>
      </c>
      <c r="E662">
        <v>8000639</v>
      </c>
      <c r="F662">
        <v>4.9139999999999997</v>
      </c>
      <c r="G662">
        <v>8181058</v>
      </c>
      <c r="H662" t="s">
        <v>266</v>
      </c>
      <c r="I662" t="s">
        <v>712</v>
      </c>
      <c r="J662" t="s">
        <v>23</v>
      </c>
      <c r="K662" t="s">
        <v>28</v>
      </c>
      <c r="L662">
        <v>2</v>
      </c>
      <c r="M662">
        <v>3</v>
      </c>
      <c r="N662" t="s">
        <v>1006</v>
      </c>
      <c r="O662" t="s">
        <v>23</v>
      </c>
      <c r="P662">
        <v>2</v>
      </c>
      <c r="Q662">
        <v>3</v>
      </c>
      <c r="R662">
        <v>337473.46031837002</v>
      </c>
      <c r="S662">
        <v>334825.83007918001</v>
      </c>
      <c r="T662">
        <v>6</v>
      </c>
      <c r="U662">
        <v>0</v>
      </c>
      <c r="V662">
        <v>0</v>
      </c>
      <c r="W662">
        <v>0</v>
      </c>
      <c r="X662">
        <v>2</v>
      </c>
      <c r="Y662">
        <v>4</v>
      </c>
      <c r="Z662">
        <v>16.119999999999997</v>
      </c>
    </row>
    <row r="663" spans="1:26" x14ac:dyDescent="0.25">
      <c r="A663">
        <v>636</v>
      </c>
      <c r="B663">
        <v>98</v>
      </c>
      <c r="C663" t="s">
        <v>37</v>
      </c>
      <c r="D663" t="s">
        <v>38</v>
      </c>
      <c r="E663">
        <v>8000654</v>
      </c>
      <c r="F663">
        <v>7.54</v>
      </c>
      <c r="G663">
        <v>8000635</v>
      </c>
      <c r="H663" t="s">
        <v>60</v>
      </c>
      <c r="I663" t="s">
        <v>54</v>
      </c>
      <c r="J663" t="s">
        <v>23</v>
      </c>
      <c r="K663" t="s">
        <v>23</v>
      </c>
      <c r="L663">
        <v>2</v>
      </c>
      <c r="M663">
        <v>2</v>
      </c>
      <c r="N663" t="s">
        <v>1006</v>
      </c>
      <c r="O663" t="s">
        <v>23</v>
      </c>
      <c r="P663">
        <v>2</v>
      </c>
      <c r="Q663">
        <v>4</v>
      </c>
      <c r="R663">
        <v>322824.51030492003</v>
      </c>
      <c r="S663">
        <v>336864.73021761002</v>
      </c>
      <c r="T663">
        <v>6</v>
      </c>
      <c r="U663">
        <v>0</v>
      </c>
      <c r="V663">
        <v>0</v>
      </c>
      <c r="W663">
        <v>0</v>
      </c>
      <c r="X663">
        <v>2</v>
      </c>
      <c r="Y663">
        <v>4</v>
      </c>
      <c r="Z663">
        <v>16.119999999999997</v>
      </c>
    </row>
    <row r="664" spans="1:26" x14ac:dyDescent="0.25">
      <c r="A664">
        <v>636</v>
      </c>
      <c r="B664">
        <v>195</v>
      </c>
      <c r="C664" t="s">
        <v>26</v>
      </c>
      <c r="D664" t="s">
        <v>31</v>
      </c>
      <c r="E664">
        <v>11000622</v>
      </c>
      <c r="F664">
        <v>2.0449999999999999</v>
      </c>
      <c r="G664">
        <v>11112004</v>
      </c>
      <c r="H664" t="s">
        <v>32</v>
      </c>
      <c r="I664" t="s">
        <v>110</v>
      </c>
      <c r="J664" t="s">
        <v>23</v>
      </c>
      <c r="K664" t="s">
        <v>28</v>
      </c>
      <c r="L664">
        <v>2</v>
      </c>
      <c r="M664">
        <v>3</v>
      </c>
      <c r="N664" t="s">
        <v>1006</v>
      </c>
      <c r="O664" t="s">
        <v>23</v>
      </c>
      <c r="P664">
        <v>2</v>
      </c>
      <c r="Q664">
        <v>4</v>
      </c>
      <c r="R664">
        <v>427962.20995496999</v>
      </c>
      <c r="S664">
        <v>503917.99981230998</v>
      </c>
      <c r="T664">
        <v>6</v>
      </c>
      <c r="U664">
        <v>0</v>
      </c>
      <c r="V664">
        <v>0</v>
      </c>
      <c r="W664">
        <v>0</v>
      </c>
      <c r="X664">
        <v>2</v>
      </c>
      <c r="Y664">
        <v>4</v>
      </c>
      <c r="Z664">
        <v>16.119999999999997</v>
      </c>
    </row>
    <row r="665" spans="1:26" x14ac:dyDescent="0.25">
      <c r="A665">
        <v>636</v>
      </c>
      <c r="B665">
        <v>195</v>
      </c>
      <c r="C665" t="s">
        <v>26</v>
      </c>
      <c r="D665" t="s">
        <v>706</v>
      </c>
      <c r="E665">
        <v>11091239</v>
      </c>
      <c r="F665">
        <v>0.68799999999999994</v>
      </c>
      <c r="G665">
        <v>11101152</v>
      </c>
      <c r="H665" t="s">
        <v>363</v>
      </c>
      <c r="I665" t="s">
        <v>705</v>
      </c>
      <c r="J665" t="s">
        <v>28</v>
      </c>
      <c r="K665" t="s">
        <v>28</v>
      </c>
      <c r="L665">
        <v>3</v>
      </c>
      <c r="M665">
        <v>3</v>
      </c>
      <c r="N665" t="s">
        <v>1006</v>
      </c>
      <c r="O665" t="s">
        <v>28</v>
      </c>
      <c r="P665">
        <v>2</v>
      </c>
      <c r="Q665">
        <v>4</v>
      </c>
      <c r="R665">
        <v>450450.70975543</v>
      </c>
      <c r="S665">
        <v>555770.86988706002</v>
      </c>
      <c r="T665">
        <v>6</v>
      </c>
      <c r="U665">
        <v>0</v>
      </c>
      <c r="V665">
        <v>0</v>
      </c>
      <c r="W665">
        <v>0</v>
      </c>
      <c r="X665">
        <v>2</v>
      </c>
      <c r="Y665">
        <v>4</v>
      </c>
      <c r="Z665">
        <v>16.119999999999997</v>
      </c>
    </row>
    <row r="666" spans="1:26" x14ac:dyDescent="0.25">
      <c r="A666">
        <v>636</v>
      </c>
      <c r="B666">
        <v>195</v>
      </c>
      <c r="C666" t="s">
        <v>26</v>
      </c>
      <c r="D666" t="s">
        <v>365</v>
      </c>
      <c r="E666">
        <v>11091242</v>
      </c>
      <c r="F666">
        <v>0.95499999999999996</v>
      </c>
      <c r="G666">
        <v>11101147</v>
      </c>
      <c r="H666" t="s">
        <v>447</v>
      </c>
      <c r="I666" t="s">
        <v>718</v>
      </c>
      <c r="J666" t="s">
        <v>28</v>
      </c>
      <c r="K666" t="s">
        <v>28</v>
      </c>
      <c r="L666">
        <v>3</v>
      </c>
      <c r="M666">
        <v>3</v>
      </c>
      <c r="N666" t="s">
        <v>1006</v>
      </c>
      <c r="O666" t="s">
        <v>28</v>
      </c>
      <c r="P666">
        <v>2</v>
      </c>
      <c r="Q666">
        <v>4</v>
      </c>
      <c r="R666">
        <v>447322.92999522999</v>
      </c>
      <c r="S666">
        <v>557578.92997271998</v>
      </c>
      <c r="T666">
        <v>6</v>
      </c>
      <c r="U666">
        <v>0</v>
      </c>
      <c r="V666">
        <v>0</v>
      </c>
      <c r="W666">
        <v>0</v>
      </c>
      <c r="X666">
        <v>2</v>
      </c>
      <c r="Y666">
        <v>4</v>
      </c>
      <c r="Z666">
        <v>16.119999999999997</v>
      </c>
    </row>
    <row r="667" spans="1:26" x14ac:dyDescent="0.25">
      <c r="A667">
        <v>636</v>
      </c>
      <c r="B667">
        <v>195</v>
      </c>
      <c r="C667" t="s">
        <v>26</v>
      </c>
      <c r="D667" t="s">
        <v>34</v>
      </c>
      <c r="E667">
        <v>11111153</v>
      </c>
      <c r="F667">
        <v>0.56999999999999995</v>
      </c>
      <c r="G667">
        <v>11111168</v>
      </c>
      <c r="H667" t="s">
        <v>108</v>
      </c>
      <c r="I667" t="s">
        <v>694</v>
      </c>
      <c r="J667" t="s">
        <v>28</v>
      </c>
      <c r="K667" t="s">
        <v>28</v>
      </c>
      <c r="L667">
        <v>3</v>
      </c>
      <c r="M667">
        <v>3</v>
      </c>
      <c r="N667" t="s">
        <v>1006</v>
      </c>
      <c r="O667" t="s">
        <v>28</v>
      </c>
      <c r="P667">
        <v>2</v>
      </c>
      <c r="Q667">
        <v>4</v>
      </c>
      <c r="R667">
        <v>424051.33003528003</v>
      </c>
      <c r="S667">
        <v>500822.01989663002</v>
      </c>
      <c r="T667">
        <v>6</v>
      </c>
      <c r="U667">
        <v>0</v>
      </c>
      <c r="V667">
        <v>0</v>
      </c>
      <c r="W667">
        <v>0</v>
      </c>
      <c r="X667">
        <v>2</v>
      </c>
      <c r="Y667">
        <v>4</v>
      </c>
      <c r="Z667">
        <v>16.119999999999997</v>
      </c>
    </row>
    <row r="668" spans="1:26" x14ac:dyDescent="0.25">
      <c r="A668">
        <v>636</v>
      </c>
      <c r="B668">
        <v>195</v>
      </c>
      <c r="C668" t="s">
        <v>26</v>
      </c>
      <c r="D668" t="s">
        <v>34</v>
      </c>
      <c r="E668">
        <v>11111535</v>
      </c>
      <c r="F668">
        <v>0.13700000000000001</v>
      </c>
      <c r="G668">
        <v>11111315</v>
      </c>
      <c r="H668" t="s">
        <v>315</v>
      </c>
      <c r="I668" t="s">
        <v>692</v>
      </c>
      <c r="J668" t="s">
        <v>28</v>
      </c>
      <c r="K668" t="s">
        <v>28</v>
      </c>
      <c r="L668">
        <v>3</v>
      </c>
      <c r="M668">
        <v>3</v>
      </c>
      <c r="N668" t="s">
        <v>1006</v>
      </c>
      <c r="O668" t="s">
        <v>28</v>
      </c>
      <c r="P668">
        <v>2</v>
      </c>
      <c r="Q668">
        <v>3</v>
      </c>
      <c r="R668">
        <v>419067.19035634003</v>
      </c>
      <c r="S668">
        <v>501937.24975010997</v>
      </c>
      <c r="T668">
        <v>6</v>
      </c>
      <c r="U668">
        <v>0</v>
      </c>
      <c r="V668">
        <v>0</v>
      </c>
      <c r="W668">
        <v>0</v>
      </c>
      <c r="X668">
        <v>2</v>
      </c>
      <c r="Y668">
        <v>4</v>
      </c>
      <c r="Z668">
        <v>16.119999999999997</v>
      </c>
    </row>
    <row r="669" spans="1:26" x14ac:dyDescent="0.25">
      <c r="A669">
        <v>636</v>
      </c>
      <c r="B669">
        <v>195</v>
      </c>
      <c r="C669" t="s">
        <v>26</v>
      </c>
      <c r="D669" t="s">
        <v>34</v>
      </c>
      <c r="E669">
        <v>11111537</v>
      </c>
      <c r="F669">
        <v>1.032</v>
      </c>
      <c r="G669">
        <v>11111167</v>
      </c>
      <c r="H669" t="s">
        <v>66</v>
      </c>
      <c r="I669" t="s">
        <v>668</v>
      </c>
      <c r="J669" t="s">
        <v>28</v>
      </c>
      <c r="K669" t="s">
        <v>28</v>
      </c>
      <c r="L669">
        <v>3</v>
      </c>
      <c r="M669">
        <v>3</v>
      </c>
      <c r="N669" t="s">
        <v>1006</v>
      </c>
      <c r="O669" t="s">
        <v>28</v>
      </c>
      <c r="P669">
        <v>2</v>
      </c>
      <c r="Q669">
        <v>4</v>
      </c>
      <c r="R669">
        <v>423560.99012282997</v>
      </c>
      <c r="S669">
        <v>500572.61989387003</v>
      </c>
      <c r="T669">
        <v>6</v>
      </c>
      <c r="U669">
        <v>0</v>
      </c>
      <c r="V669">
        <v>0</v>
      </c>
      <c r="W669">
        <v>0</v>
      </c>
      <c r="X669">
        <v>2</v>
      </c>
      <c r="Y669">
        <v>4</v>
      </c>
      <c r="Z669">
        <v>16.119999999999997</v>
      </c>
    </row>
    <row r="670" spans="1:26" x14ac:dyDescent="0.25">
      <c r="A670">
        <v>636</v>
      </c>
      <c r="B670">
        <v>195</v>
      </c>
      <c r="C670" t="s">
        <v>26</v>
      </c>
      <c r="D670" t="s">
        <v>34</v>
      </c>
      <c r="E670">
        <v>11111537</v>
      </c>
      <c r="F670">
        <v>0.83699999999999997</v>
      </c>
      <c r="G670">
        <v>11111466</v>
      </c>
      <c r="H670" t="s">
        <v>66</v>
      </c>
      <c r="I670" t="s">
        <v>633</v>
      </c>
      <c r="J670" t="s">
        <v>28</v>
      </c>
      <c r="K670" t="s">
        <v>28</v>
      </c>
      <c r="L670">
        <v>3</v>
      </c>
      <c r="M670">
        <v>3</v>
      </c>
      <c r="N670" t="s">
        <v>1006</v>
      </c>
      <c r="O670" t="s">
        <v>28</v>
      </c>
      <c r="P670">
        <v>2</v>
      </c>
      <c r="Q670">
        <v>4</v>
      </c>
      <c r="R670">
        <v>423383.50004752999</v>
      </c>
      <c r="S670">
        <v>501582.7601899</v>
      </c>
      <c r="T670">
        <v>6</v>
      </c>
      <c r="U670">
        <v>0</v>
      </c>
      <c r="V670">
        <v>0</v>
      </c>
      <c r="W670">
        <v>0</v>
      </c>
      <c r="X670">
        <v>2</v>
      </c>
      <c r="Y670">
        <v>4</v>
      </c>
      <c r="Z670">
        <v>16.119999999999997</v>
      </c>
    </row>
    <row r="671" spans="1:26" x14ac:dyDescent="0.25">
      <c r="A671">
        <v>636</v>
      </c>
      <c r="B671">
        <v>195</v>
      </c>
      <c r="C671" t="s">
        <v>26</v>
      </c>
      <c r="D671" t="s">
        <v>34</v>
      </c>
      <c r="E671">
        <v>11111541</v>
      </c>
      <c r="F671">
        <v>0.14899999999999999</v>
      </c>
      <c r="G671">
        <v>11111544</v>
      </c>
      <c r="H671" t="s">
        <v>671</v>
      </c>
      <c r="I671" t="s">
        <v>251</v>
      </c>
      <c r="J671" t="s">
        <v>28</v>
      </c>
      <c r="K671" t="s">
        <v>28</v>
      </c>
      <c r="L671">
        <v>3</v>
      </c>
      <c r="M671">
        <v>3</v>
      </c>
      <c r="N671" t="s">
        <v>1006</v>
      </c>
      <c r="O671" t="s">
        <v>28</v>
      </c>
      <c r="P671">
        <v>2</v>
      </c>
      <c r="Q671">
        <v>4</v>
      </c>
      <c r="R671">
        <v>422607.04013261001</v>
      </c>
      <c r="S671">
        <v>505410.27990606998</v>
      </c>
      <c r="T671">
        <v>6</v>
      </c>
      <c r="U671">
        <v>0</v>
      </c>
      <c r="V671">
        <v>0</v>
      </c>
      <c r="W671">
        <v>0</v>
      </c>
      <c r="X671">
        <v>2</v>
      </c>
      <c r="Y671">
        <v>4</v>
      </c>
      <c r="Z671">
        <v>16.119999999999997</v>
      </c>
    </row>
    <row r="672" spans="1:26" x14ac:dyDescent="0.25">
      <c r="A672">
        <v>636</v>
      </c>
      <c r="B672">
        <v>195</v>
      </c>
      <c r="C672" t="s">
        <v>26</v>
      </c>
      <c r="D672" t="s">
        <v>34</v>
      </c>
      <c r="E672">
        <v>11112004</v>
      </c>
      <c r="F672">
        <v>0.55000000000000004</v>
      </c>
      <c r="G672">
        <v>11112012</v>
      </c>
      <c r="H672" t="s">
        <v>110</v>
      </c>
      <c r="I672" t="s">
        <v>678</v>
      </c>
      <c r="J672" t="s">
        <v>28</v>
      </c>
      <c r="K672" t="s">
        <v>28</v>
      </c>
      <c r="L672">
        <v>3</v>
      </c>
      <c r="M672">
        <v>3</v>
      </c>
      <c r="N672" t="s">
        <v>1006</v>
      </c>
      <c r="O672" t="s">
        <v>28</v>
      </c>
      <c r="P672">
        <v>2</v>
      </c>
      <c r="Q672">
        <v>4</v>
      </c>
      <c r="R672">
        <v>424837.94983533002</v>
      </c>
      <c r="S672">
        <v>499977.68015064998</v>
      </c>
      <c r="T672">
        <v>6</v>
      </c>
      <c r="U672">
        <v>0</v>
      </c>
      <c r="V672">
        <v>0</v>
      </c>
      <c r="W672">
        <v>0</v>
      </c>
      <c r="X672">
        <v>2</v>
      </c>
      <c r="Y672">
        <v>4</v>
      </c>
      <c r="Z672">
        <v>16.119999999999997</v>
      </c>
    </row>
    <row r="673" spans="1:26" x14ac:dyDescent="0.25">
      <c r="A673">
        <v>636</v>
      </c>
      <c r="B673">
        <v>195</v>
      </c>
      <c r="C673" t="s">
        <v>26</v>
      </c>
      <c r="D673" t="s">
        <v>45</v>
      </c>
      <c r="E673">
        <v>11131424</v>
      </c>
      <c r="F673">
        <v>0.36499999999999999</v>
      </c>
      <c r="G673">
        <v>11131008</v>
      </c>
      <c r="H673" t="s">
        <v>632</v>
      </c>
      <c r="I673" t="s">
        <v>679</v>
      </c>
      <c r="J673" t="s">
        <v>28</v>
      </c>
      <c r="K673" t="s">
        <v>28</v>
      </c>
      <c r="L673">
        <v>3</v>
      </c>
      <c r="M673">
        <v>3</v>
      </c>
      <c r="N673" t="s">
        <v>1006</v>
      </c>
      <c r="O673" t="s">
        <v>28</v>
      </c>
      <c r="P673">
        <v>3</v>
      </c>
      <c r="Q673">
        <v>4</v>
      </c>
      <c r="R673">
        <v>455161.80003817001</v>
      </c>
      <c r="S673">
        <v>539980.17956920003</v>
      </c>
      <c r="T673">
        <v>6</v>
      </c>
      <c r="U673">
        <v>0</v>
      </c>
      <c r="V673">
        <v>0</v>
      </c>
      <c r="W673">
        <v>0</v>
      </c>
      <c r="X673">
        <v>2</v>
      </c>
      <c r="Y673">
        <v>4</v>
      </c>
      <c r="Z673">
        <v>16.119999999999997</v>
      </c>
    </row>
    <row r="674" spans="1:26" x14ac:dyDescent="0.25">
      <c r="A674">
        <v>636</v>
      </c>
      <c r="B674">
        <v>210</v>
      </c>
      <c r="C674" t="s">
        <v>21</v>
      </c>
      <c r="D674" t="s">
        <v>193</v>
      </c>
      <c r="E674">
        <v>40006123</v>
      </c>
      <c r="F674">
        <v>0.72399999999999998</v>
      </c>
      <c r="G674">
        <v>4241546</v>
      </c>
      <c r="H674" t="s">
        <v>320</v>
      </c>
      <c r="I674" t="s">
        <v>676</v>
      </c>
      <c r="J674" t="s">
        <v>23</v>
      </c>
      <c r="K674" t="s">
        <v>28</v>
      </c>
      <c r="L674">
        <v>2</v>
      </c>
      <c r="M674">
        <v>3</v>
      </c>
      <c r="N674" t="s">
        <v>1006</v>
      </c>
      <c r="O674" t="s">
        <v>23</v>
      </c>
      <c r="P674">
        <v>4</v>
      </c>
      <c r="Q674">
        <v>5</v>
      </c>
      <c r="R674">
        <v>334387.19979292998</v>
      </c>
      <c r="S674">
        <v>405176.34991443</v>
      </c>
      <c r="T674">
        <v>6</v>
      </c>
      <c r="U674">
        <v>0</v>
      </c>
      <c r="V674">
        <v>0</v>
      </c>
      <c r="W674">
        <v>0</v>
      </c>
      <c r="X674">
        <v>2</v>
      </c>
      <c r="Y674">
        <v>4</v>
      </c>
      <c r="Z674">
        <v>16.119999999999997</v>
      </c>
    </row>
    <row r="675" spans="1:26" x14ac:dyDescent="0.25">
      <c r="A675">
        <v>636</v>
      </c>
      <c r="B675">
        <v>210</v>
      </c>
      <c r="C675" t="s">
        <v>21</v>
      </c>
      <c r="D675" t="s">
        <v>90</v>
      </c>
      <c r="E675" t="s">
        <v>935</v>
      </c>
      <c r="F675">
        <v>4.38</v>
      </c>
      <c r="G675">
        <v>4361068</v>
      </c>
      <c r="H675" t="s">
        <v>88</v>
      </c>
      <c r="I675" t="s">
        <v>695</v>
      </c>
      <c r="J675" t="s">
        <v>23</v>
      </c>
      <c r="K675" t="s">
        <v>28</v>
      </c>
      <c r="L675">
        <v>2</v>
      </c>
      <c r="M675">
        <v>3</v>
      </c>
      <c r="N675" t="s">
        <v>1006</v>
      </c>
      <c r="O675" t="s">
        <v>23</v>
      </c>
      <c r="P675">
        <v>2</v>
      </c>
      <c r="Q675">
        <v>3</v>
      </c>
      <c r="R675">
        <v>367250.95995577</v>
      </c>
      <c r="S675">
        <v>330785.16006689001</v>
      </c>
      <c r="T675">
        <v>6</v>
      </c>
      <c r="U675">
        <v>0</v>
      </c>
      <c r="V675">
        <v>0</v>
      </c>
      <c r="W675">
        <v>0</v>
      </c>
      <c r="X675">
        <v>2</v>
      </c>
      <c r="Y675">
        <v>4</v>
      </c>
      <c r="Z675">
        <v>16.119999999999997</v>
      </c>
    </row>
    <row r="676" spans="1:26" x14ac:dyDescent="0.25">
      <c r="A676">
        <v>674</v>
      </c>
      <c r="B676">
        <v>144</v>
      </c>
      <c r="C676" t="s">
        <v>51</v>
      </c>
      <c r="D676" t="s">
        <v>122</v>
      </c>
      <c r="E676">
        <v>3000626</v>
      </c>
      <c r="F676">
        <v>5.8280000000000003</v>
      </c>
      <c r="G676">
        <v>3000635</v>
      </c>
      <c r="H676" t="s">
        <v>169</v>
      </c>
      <c r="I676" t="s">
        <v>304</v>
      </c>
      <c r="J676" t="s">
        <v>23</v>
      </c>
      <c r="K676" t="s">
        <v>28</v>
      </c>
      <c r="L676">
        <v>2</v>
      </c>
      <c r="M676">
        <v>3</v>
      </c>
      <c r="N676" t="s">
        <v>1006</v>
      </c>
      <c r="O676" t="s">
        <v>23</v>
      </c>
      <c r="P676">
        <v>3</v>
      </c>
      <c r="Q676">
        <v>4</v>
      </c>
      <c r="R676">
        <v>391442.43978531001</v>
      </c>
      <c r="S676">
        <v>428017.60018398002</v>
      </c>
      <c r="T676">
        <v>11</v>
      </c>
      <c r="U676">
        <v>0</v>
      </c>
      <c r="V676">
        <v>0</v>
      </c>
      <c r="W676">
        <v>0</v>
      </c>
      <c r="X676">
        <v>1</v>
      </c>
      <c r="Y676">
        <v>10</v>
      </c>
      <c r="Z676">
        <v>16.059999999999999</v>
      </c>
    </row>
    <row r="677" spans="1:26" x14ac:dyDescent="0.25">
      <c r="A677">
        <v>674</v>
      </c>
      <c r="B677">
        <v>210</v>
      </c>
      <c r="C677" t="s">
        <v>26</v>
      </c>
      <c r="D677" t="s">
        <v>34</v>
      </c>
      <c r="E677">
        <v>11000626</v>
      </c>
      <c r="F677">
        <v>1.02</v>
      </c>
      <c r="G677">
        <v>11111452</v>
      </c>
      <c r="H677" t="s">
        <v>109</v>
      </c>
      <c r="I677" t="s">
        <v>318</v>
      </c>
      <c r="J677" t="s">
        <v>23</v>
      </c>
      <c r="K677" t="s">
        <v>28</v>
      </c>
      <c r="L677">
        <v>2</v>
      </c>
      <c r="M677">
        <v>3</v>
      </c>
      <c r="N677" t="s">
        <v>1006</v>
      </c>
      <c r="O677" t="s">
        <v>23</v>
      </c>
      <c r="P677">
        <v>2</v>
      </c>
      <c r="Q677">
        <v>4</v>
      </c>
      <c r="R677">
        <v>425438.96020277002</v>
      </c>
      <c r="S677">
        <v>502044.91965753998</v>
      </c>
      <c r="T677">
        <v>11</v>
      </c>
      <c r="U677">
        <v>0</v>
      </c>
      <c r="V677">
        <v>0</v>
      </c>
      <c r="W677">
        <v>0</v>
      </c>
      <c r="X677">
        <v>1</v>
      </c>
      <c r="Y677">
        <v>10</v>
      </c>
      <c r="Z677">
        <v>16.059999999999999</v>
      </c>
    </row>
    <row r="678" spans="1:26" x14ac:dyDescent="0.25">
      <c r="A678">
        <v>676</v>
      </c>
      <c r="B678">
        <v>145</v>
      </c>
      <c r="C678" t="s">
        <v>51</v>
      </c>
      <c r="D678" t="s">
        <v>223</v>
      </c>
      <c r="E678">
        <v>544</v>
      </c>
      <c r="F678">
        <v>13.782999999999999</v>
      </c>
      <c r="G678">
        <v>3131281</v>
      </c>
      <c r="H678" t="s">
        <v>682</v>
      </c>
      <c r="I678" t="s">
        <v>683</v>
      </c>
      <c r="J678" t="s">
        <v>23</v>
      </c>
      <c r="K678" t="s">
        <v>28</v>
      </c>
      <c r="L678">
        <v>2</v>
      </c>
      <c r="M678">
        <v>3</v>
      </c>
      <c r="N678" t="s">
        <v>1006</v>
      </c>
      <c r="O678" t="s">
        <v>23</v>
      </c>
      <c r="P678">
        <v>4</v>
      </c>
      <c r="Q678">
        <v>5</v>
      </c>
      <c r="R678">
        <v>386401.89991769003</v>
      </c>
      <c r="S678">
        <v>374395.81015405001</v>
      </c>
      <c r="T678">
        <v>6</v>
      </c>
      <c r="U678">
        <v>0</v>
      </c>
      <c r="V678">
        <v>0</v>
      </c>
      <c r="W678">
        <v>1</v>
      </c>
      <c r="X678">
        <v>0</v>
      </c>
      <c r="Y678">
        <v>5</v>
      </c>
      <c r="Z678">
        <v>15.67</v>
      </c>
    </row>
    <row r="679" spans="1:26" x14ac:dyDescent="0.25">
      <c r="A679">
        <v>676</v>
      </c>
      <c r="B679">
        <v>101</v>
      </c>
      <c r="C679" t="s">
        <v>37</v>
      </c>
      <c r="D679" t="s">
        <v>135</v>
      </c>
      <c r="E679">
        <v>553</v>
      </c>
      <c r="F679">
        <v>50.951999999999998</v>
      </c>
      <c r="G679">
        <v>8221009</v>
      </c>
      <c r="H679" t="s">
        <v>133</v>
      </c>
      <c r="I679" t="s">
        <v>659</v>
      </c>
      <c r="J679" t="s">
        <v>23</v>
      </c>
      <c r="K679" t="s">
        <v>28</v>
      </c>
      <c r="L679">
        <v>2</v>
      </c>
      <c r="M679">
        <v>3</v>
      </c>
      <c r="N679" t="s">
        <v>1006</v>
      </c>
      <c r="O679" t="s">
        <v>23</v>
      </c>
      <c r="P679">
        <v>2</v>
      </c>
      <c r="Q679">
        <v>4</v>
      </c>
      <c r="R679">
        <v>311826.02999538003</v>
      </c>
      <c r="S679">
        <v>370634.75032071001</v>
      </c>
      <c r="T679">
        <v>6</v>
      </c>
      <c r="U679">
        <v>0</v>
      </c>
      <c r="V679">
        <v>0</v>
      </c>
      <c r="W679">
        <v>1</v>
      </c>
      <c r="X679">
        <v>0</v>
      </c>
      <c r="Y679">
        <v>5</v>
      </c>
      <c r="Z679">
        <v>15.67</v>
      </c>
    </row>
    <row r="680" spans="1:26" x14ac:dyDescent="0.25">
      <c r="A680">
        <v>676</v>
      </c>
      <c r="B680">
        <v>145</v>
      </c>
      <c r="C680" t="s">
        <v>51</v>
      </c>
      <c r="D680" t="s">
        <v>223</v>
      </c>
      <c r="E680">
        <v>3000620</v>
      </c>
      <c r="F680">
        <v>0.69699999999999995</v>
      </c>
      <c r="G680">
        <v>3131068</v>
      </c>
      <c r="H680" t="s">
        <v>314</v>
      </c>
      <c r="I680" t="s">
        <v>782</v>
      </c>
      <c r="J680" t="s">
        <v>23</v>
      </c>
      <c r="K680" t="s">
        <v>28</v>
      </c>
      <c r="L680">
        <v>2</v>
      </c>
      <c r="M680">
        <v>3</v>
      </c>
      <c r="N680" t="s">
        <v>1006</v>
      </c>
      <c r="O680" t="s">
        <v>23</v>
      </c>
      <c r="P680">
        <v>2</v>
      </c>
      <c r="Q680">
        <v>3</v>
      </c>
      <c r="R680">
        <v>376037.76982479001</v>
      </c>
      <c r="S680">
        <v>384795.18027021002</v>
      </c>
      <c r="T680">
        <v>6</v>
      </c>
      <c r="U680">
        <v>0</v>
      </c>
      <c r="V680">
        <v>0</v>
      </c>
      <c r="W680">
        <v>1</v>
      </c>
      <c r="X680">
        <v>0</v>
      </c>
      <c r="Y680">
        <v>5</v>
      </c>
      <c r="Z680">
        <v>15.67</v>
      </c>
    </row>
    <row r="681" spans="1:26" x14ac:dyDescent="0.25">
      <c r="A681">
        <v>676</v>
      </c>
      <c r="B681">
        <v>211</v>
      </c>
      <c r="C681" t="s">
        <v>26</v>
      </c>
      <c r="D681" t="s">
        <v>34</v>
      </c>
      <c r="E681">
        <v>11000606</v>
      </c>
      <c r="F681">
        <v>1.137</v>
      </c>
      <c r="G681">
        <v>11111539</v>
      </c>
      <c r="H681" t="s">
        <v>62</v>
      </c>
      <c r="I681" t="s">
        <v>739</v>
      </c>
      <c r="J681" t="s">
        <v>23</v>
      </c>
      <c r="K681" t="s">
        <v>28</v>
      </c>
      <c r="L681">
        <v>2</v>
      </c>
      <c r="M681">
        <v>3</v>
      </c>
      <c r="N681" t="s">
        <v>1006</v>
      </c>
      <c r="O681" t="s">
        <v>23</v>
      </c>
      <c r="P681">
        <v>3</v>
      </c>
      <c r="Q681">
        <v>4</v>
      </c>
      <c r="R681">
        <v>425500.11039470002</v>
      </c>
      <c r="S681">
        <v>504481.89027977001</v>
      </c>
      <c r="T681">
        <v>6</v>
      </c>
      <c r="U681">
        <v>0</v>
      </c>
      <c r="V681">
        <v>0</v>
      </c>
      <c r="W681">
        <v>1</v>
      </c>
      <c r="X681">
        <v>0</v>
      </c>
      <c r="Y681">
        <v>5</v>
      </c>
      <c r="Z681">
        <v>15.67</v>
      </c>
    </row>
    <row r="682" spans="1:26" x14ac:dyDescent="0.25">
      <c r="A682">
        <v>676</v>
      </c>
      <c r="B682">
        <v>211</v>
      </c>
      <c r="C682" t="s">
        <v>26</v>
      </c>
      <c r="D682" t="s">
        <v>34</v>
      </c>
      <c r="E682">
        <v>11000626</v>
      </c>
      <c r="F682">
        <v>0.52800000000000002</v>
      </c>
      <c r="G682">
        <v>11111117</v>
      </c>
      <c r="H682" t="s">
        <v>109</v>
      </c>
      <c r="I682" t="s">
        <v>666</v>
      </c>
      <c r="J682" t="s">
        <v>23</v>
      </c>
      <c r="K682" t="s">
        <v>28</v>
      </c>
      <c r="L682">
        <v>2</v>
      </c>
      <c r="M682">
        <v>3</v>
      </c>
      <c r="N682" t="s">
        <v>1006</v>
      </c>
      <c r="O682" t="s">
        <v>23</v>
      </c>
      <c r="P682">
        <v>2</v>
      </c>
      <c r="Q682">
        <v>3</v>
      </c>
      <c r="R682">
        <v>424119.20986633003</v>
      </c>
      <c r="S682">
        <v>504371.31008303998</v>
      </c>
      <c r="T682">
        <v>6</v>
      </c>
      <c r="U682">
        <v>0</v>
      </c>
      <c r="V682">
        <v>0</v>
      </c>
      <c r="W682">
        <v>1</v>
      </c>
      <c r="X682">
        <v>0</v>
      </c>
      <c r="Y682">
        <v>5</v>
      </c>
      <c r="Z682">
        <v>15.67</v>
      </c>
    </row>
    <row r="683" spans="1:26" x14ac:dyDescent="0.25">
      <c r="A683">
        <v>676</v>
      </c>
      <c r="B683">
        <v>211</v>
      </c>
      <c r="C683" t="s">
        <v>26</v>
      </c>
      <c r="D683" t="s">
        <v>31</v>
      </c>
      <c r="E683">
        <v>11031983</v>
      </c>
      <c r="F683">
        <v>0.313</v>
      </c>
      <c r="G683">
        <v>11031471</v>
      </c>
      <c r="H683" t="s">
        <v>628</v>
      </c>
      <c r="I683" t="s">
        <v>319</v>
      </c>
      <c r="J683" t="s">
        <v>28</v>
      </c>
      <c r="K683" t="s">
        <v>28</v>
      </c>
      <c r="L683">
        <v>3</v>
      </c>
      <c r="M683">
        <v>3</v>
      </c>
      <c r="N683" t="s">
        <v>1006</v>
      </c>
      <c r="O683" t="s">
        <v>28</v>
      </c>
      <c r="P683">
        <v>2</v>
      </c>
      <c r="Q683">
        <v>4</v>
      </c>
      <c r="R683">
        <v>429586.38976638002</v>
      </c>
      <c r="S683">
        <v>496749.77978813997</v>
      </c>
      <c r="T683">
        <v>6</v>
      </c>
      <c r="U683">
        <v>0</v>
      </c>
      <c r="V683">
        <v>0</v>
      </c>
      <c r="W683">
        <v>1</v>
      </c>
      <c r="X683">
        <v>0</v>
      </c>
      <c r="Y683">
        <v>5</v>
      </c>
      <c r="Z683">
        <v>15.67</v>
      </c>
    </row>
    <row r="684" spans="1:26" x14ac:dyDescent="0.25">
      <c r="A684">
        <v>676</v>
      </c>
      <c r="B684">
        <v>211</v>
      </c>
      <c r="C684" t="s">
        <v>26</v>
      </c>
      <c r="D684" t="s">
        <v>34</v>
      </c>
      <c r="E684">
        <v>11111568</v>
      </c>
      <c r="F684">
        <v>0.35799999999999998</v>
      </c>
      <c r="G684">
        <v>11111561</v>
      </c>
      <c r="H684" t="s">
        <v>98</v>
      </c>
      <c r="I684" t="s">
        <v>487</v>
      </c>
      <c r="J684" t="s">
        <v>28</v>
      </c>
      <c r="K684" t="s">
        <v>28</v>
      </c>
      <c r="L684">
        <v>3</v>
      </c>
      <c r="M684">
        <v>3</v>
      </c>
      <c r="N684" t="s">
        <v>1006</v>
      </c>
      <c r="O684" t="s">
        <v>28</v>
      </c>
      <c r="P684">
        <v>2</v>
      </c>
      <c r="Q684">
        <v>3</v>
      </c>
      <c r="R684">
        <v>414056.2802481</v>
      </c>
      <c r="S684">
        <v>510240.80001429998</v>
      </c>
      <c r="T684">
        <v>6</v>
      </c>
      <c r="U684">
        <v>0</v>
      </c>
      <c r="V684">
        <v>0</v>
      </c>
      <c r="W684">
        <v>1</v>
      </c>
      <c r="X684">
        <v>0</v>
      </c>
      <c r="Y684">
        <v>5</v>
      </c>
      <c r="Z684">
        <v>15.67</v>
      </c>
    </row>
    <row r="685" spans="1:26" x14ac:dyDescent="0.25">
      <c r="A685">
        <v>683</v>
      </c>
      <c r="B685">
        <v>215</v>
      </c>
      <c r="C685" t="s">
        <v>26</v>
      </c>
      <c r="D685" t="s">
        <v>27</v>
      </c>
      <c r="E685">
        <v>33</v>
      </c>
      <c r="F685">
        <v>15.930999999999999</v>
      </c>
      <c r="G685">
        <v>11011148</v>
      </c>
      <c r="H685" t="s">
        <v>674</v>
      </c>
      <c r="I685" t="s">
        <v>463</v>
      </c>
      <c r="J685" t="s">
        <v>114</v>
      </c>
      <c r="K685" t="s">
        <v>28</v>
      </c>
      <c r="L685">
        <v>1</v>
      </c>
      <c r="M685">
        <v>3</v>
      </c>
      <c r="N685" t="s">
        <v>1006</v>
      </c>
      <c r="O685" t="s">
        <v>114</v>
      </c>
      <c r="P685">
        <v>2</v>
      </c>
      <c r="Q685">
        <v>4</v>
      </c>
      <c r="R685">
        <v>493809.98020395997</v>
      </c>
      <c r="S685">
        <v>522512.81972306001</v>
      </c>
      <c r="T685">
        <v>5</v>
      </c>
      <c r="U685">
        <v>0</v>
      </c>
      <c r="V685">
        <v>0</v>
      </c>
      <c r="W685">
        <v>0</v>
      </c>
      <c r="X685">
        <v>2</v>
      </c>
      <c r="Y685">
        <v>3</v>
      </c>
      <c r="Z685">
        <v>15.12</v>
      </c>
    </row>
    <row r="686" spans="1:26" x14ac:dyDescent="0.25">
      <c r="A686">
        <v>683</v>
      </c>
      <c r="B686">
        <v>215</v>
      </c>
      <c r="C686" t="s">
        <v>26</v>
      </c>
      <c r="D686" t="s">
        <v>34</v>
      </c>
      <c r="E686">
        <v>206</v>
      </c>
      <c r="F686">
        <v>41.078000000000003</v>
      </c>
      <c r="G686">
        <v>11111211</v>
      </c>
      <c r="H686" t="s">
        <v>187</v>
      </c>
      <c r="I686" t="s">
        <v>189</v>
      </c>
      <c r="J686" t="s">
        <v>28</v>
      </c>
      <c r="K686" t="s">
        <v>28</v>
      </c>
      <c r="L686">
        <v>3</v>
      </c>
      <c r="M686">
        <v>3</v>
      </c>
      <c r="N686" t="s">
        <v>1006</v>
      </c>
      <c r="O686" t="s">
        <v>28</v>
      </c>
      <c r="P686">
        <v>2</v>
      </c>
      <c r="Q686">
        <v>4</v>
      </c>
      <c r="R686">
        <v>424751.71993715002</v>
      </c>
      <c r="S686">
        <v>499046.99995089998</v>
      </c>
      <c r="T686">
        <v>5</v>
      </c>
      <c r="U686">
        <v>0</v>
      </c>
      <c r="V686">
        <v>0</v>
      </c>
      <c r="W686">
        <v>0</v>
      </c>
      <c r="X686">
        <v>2</v>
      </c>
      <c r="Y686">
        <v>3</v>
      </c>
      <c r="Z686">
        <v>15.12</v>
      </c>
    </row>
    <row r="687" spans="1:26" x14ac:dyDescent="0.25">
      <c r="A687">
        <v>683</v>
      </c>
      <c r="B687">
        <v>147</v>
      </c>
      <c r="C687" t="s">
        <v>51</v>
      </c>
      <c r="D687" t="s">
        <v>231</v>
      </c>
      <c r="E687">
        <v>413</v>
      </c>
      <c r="F687">
        <v>0.63100000000000001</v>
      </c>
      <c r="G687" t="s">
        <v>957</v>
      </c>
      <c r="H687" t="s">
        <v>229</v>
      </c>
      <c r="I687" t="s">
        <v>82</v>
      </c>
      <c r="J687" t="s">
        <v>23</v>
      </c>
      <c r="K687" t="s">
        <v>82</v>
      </c>
      <c r="L687">
        <v>2</v>
      </c>
      <c r="M687">
        <v>13</v>
      </c>
      <c r="N687" t="s">
        <v>1006</v>
      </c>
      <c r="O687" t="s">
        <v>23</v>
      </c>
      <c r="P687">
        <v>2</v>
      </c>
      <c r="Q687">
        <v>3</v>
      </c>
      <c r="R687">
        <v>389855.49993033003</v>
      </c>
      <c r="S687">
        <v>451623.74996868998</v>
      </c>
      <c r="T687">
        <v>5</v>
      </c>
      <c r="U687">
        <v>0</v>
      </c>
      <c r="V687">
        <v>0</v>
      </c>
      <c r="W687">
        <v>0</v>
      </c>
      <c r="X687">
        <v>2</v>
      </c>
      <c r="Y687">
        <v>3</v>
      </c>
      <c r="Z687">
        <v>15.12</v>
      </c>
    </row>
    <row r="688" spans="1:26" x14ac:dyDescent="0.25">
      <c r="A688">
        <v>683</v>
      </c>
      <c r="B688">
        <v>215</v>
      </c>
      <c r="C688" t="s">
        <v>26</v>
      </c>
      <c r="D688" t="s">
        <v>31</v>
      </c>
      <c r="E688">
        <v>524</v>
      </c>
      <c r="F688">
        <v>1.07</v>
      </c>
      <c r="G688">
        <v>11031595</v>
      </c>
      <c r="H688" t="s">
        <v>187</v>
      </c>
      <c r="I688" t="s">
        <v>865</v>
      </c>
      <c r="J688" t="s">
        <v>23</v>
      </c>
      <c r="K688" t="s">
        <v>28</v>
      </c>
      <c r="L688">
        <v>2</v>
      </c>
      <c r="M688">
        <v>3</v>
      </c>
      <c r="N688" t="s">
        <v>1006</v>
      </c>
      <c r="O688" t="s">
        <v>23</v>
      </c>
      <c r="P688">
        <v>2</v>
      </c>
      <c r="Q688">
        <v>3</v>
      </c>
      <c r="R688">
        <v>440330.0200285</v>
      </c>
      <c r="S688">
        <v>492753.75997920003</v>
      </c>
      <c r="T688">
        <v>5</v>
      </c>
      <c r="U688">
        <v>0</v>
      </c>
      <c r="V688">
        <v>0</v>
      </c>
      <c r="W688">
        <v>0</v>
      </c>
      <c r="X688">
        <v>2</v>
      </c>
      <c r="Y688">
        <v>3</v>
      </c>
      <c r="Z688">
        <v>15.12</v>
      </c>
    </row>
    <row r="689" spans="1:26" x14ac:dyDescent="0.25">
      <c r="A689">
        <v>683</v>
      </c>
      <c r="B689">
        <v>147</v>
      </c>
      <c r="C689" t="s">
        <v>51</v>
      </c>
      <c r="D689" t="s">
        <v>811</v>
      </c>
      <c r="E689">
        <v>528</v>
      </c>
      <c r="F689">
        <v>10.137</v>
      </c>
      <c r="G689">
        <v>3261001</v>
      </c>
      <c r="H689" t="s">
        <v>809</v>
      </c>
      <c r="I689" t="s">
        <v>810</v>
      </c>
      <c r="J689" t="s">
        <v>23</v>
      </c>
      <c r="K689" t="s">
        <v>28</v>
      </c>
      <c r="L689">
        <v>2</v>
      </c>
      <c r="M689">
        <v>3</v>
      </c>
      <c r="N689" t="s">
        <v>1006</v>
      </c>
      <c r="O689" t="s">
        <v>23</v>
      </c>
      <c r="P689">
        <v>2</v>
      </c>
      <c r="Q689">
        <v>4</v>
      </c>
      <c r="R689">
        <v>475265.01999644999</v>
      </c>
      <c r="S689">
        <v>452144.86017679999</v>
      </c>
      <c r="T689">
        <v>5</v>
      </c>
      <c r="U689">
        <v>0</v>
      </c>
      <c r="V689">
        <v>0</v>
      </c>
      <c r="W689">
        <v>0</v>
      </c>
      <c r="X689">
        <v>2</v>
      </c>
      <c r="Y689">
        <v>3</v>
      </c>
      <c r="Z689">
        <v>15.12</v>
      </c>
    </row>
    <row r="690" spans="1:26" x14ac:dyDescent="0.25">
      <c r="A690">
        <v>683</v>
      </c>
      <c r="B690">
        <v>102</v>
      </c>
      <c r="C690" t="s">
        <v>37</v>
      </c>
      <c r="D690" t="s">
        <v>159</v>
      </c>
      <c r="E690">
        <v>536</v>
      </c>
      <c r="F690">
        <v>27.148</v>
      </c>
      <c r="G690">
        <v>8000659</v>
      </c>
      <c r="H690" t="s">
        <v>565</v>
      </c>
      <c r="I690" t="s">
        <v>928</v>
      </c>
      <c r="J690" t="s">
        <v>23</v>
      </c>
      <c r="K690" t="s">
        <v>23</v>
      </c>
      <c r="L690">
        <v>2</v>
      </c>
      <c r="M690">
        <v>2</v>
      </c>
      <c r="N690" t="s">
        <v>1006</v>
      </c>
      <c r="O690" t="s">
        <v>23</v>
      </c>
      <c r="P690">
        <v>3</v>
      </c>
      <c r="Q690">
        <v>4</v>
      </c>
      <c r="R690">
        <v>367520.28026039002</v>
      </c>
      <c r="S690">
        <v>313441.98004949</v>
      </c>
      <c r="T690">
        <v>5</v>
      </c>
      <c r="U690">
        <v>0</v>
      </c>
      <c r="V690">
        <v>0</v>
      </c>
      <c r="W690">
        <v>0</v>
      </c>
      <c r="X690">
        <v>2</v>
      </c>
      <c r="Y690">
        <v>3</v>
      </c>
      <c r="Z690">
        <v>15.12</v>
      </c>
    </row>
    <row r="691" spans="1:26" x14ac:dyDescent="0.25">
      <c r="A691">
        <v>683</v>
      </c>
      <c r="B691">
        <v>222</v>
      </c>
      <c r="C691" t="s">
        <v>21</v>
      </c>
      <c r="D691" t="s">
        <v>119</v>
      </c>
      <c r="E691">
        <v>543</v>
      </c>
      <c r="F691">
        <v>1.167</v>
      </c>
      <c r="G691">
        <v>4081266</v>
      </c>
      <c r="H691" t="s">
        <v>280</v>
      </c>
      <c r="I691" t="s">
        <v>799</v>
      </c>
      <c r="J691" t="s">
        <v>23</v>
      </c>
      <c r="K691" t="s">
        <v>28</v>
      </c>
      <c r="L691">
        <v>2</v>
      </c>
      <c r="M691">
        <v>3</v>
      </c>
      <c r="N691" t="s">
        <v>1006</v>
      </c>
      <c r="O691" t="s">
        <v>23</v>
      </c>
      <c r="P691">
        <v>2</v>
      </c>
      <c r="Q691">
        <v>4</v>
      </c>
      <c r="R691">
        <v>326486.11977917003</v>
      </c>
      <c r="S691">
        <v>409991.67985859001</v>
      </c>
      <c r="T691">
        <v>5</v>
      </c>
      <c r="U691">
        <v>0</v>
      </c>
      <c r="V691">
        <v>0</v>
      </c>
      <c r="W691">
        <v>0</v>
      </c>
      <c r="X691">
        <v>2</v>
      </c>
      <c r="Y691">
        <v>3</v>
      </c>
      <c r="Z691">
        <v>15.12</v>
      </c>
    </row>
    <row r="692" spans="1:26" x14ac:dyDescent="0.25">
      <c r="A692">
        <v>683</v>
      </c>
      <c r="B692">
        <v>147</v>
      </c>
      <c r="C692" t="s">
        <v>51</v>
      </c>
      <c r="D692" t="s">
        <v>223</v>
      </c>
      <c r="E692">
        <v>544</v>
      </c>
      <c r="F692">
        <v>10.863</v>
      </c>
      <c r="G692">
        <v>3131098</v>
      </c>
      <c r="H692" t="s">
        <v>46</v>
      </c>
      <c r="I692" t="s">
        <v>792</v>
      </c>
      <c r="J692" t="s">
        <v>28</v>
      </c>
      <c r="K692" t="s">
        <v>28</v>
      </c>
      <c r="L692">
        <v>3</v>
      </c>
      <c r="M692">
        <v>3</v>
      </c>
      <c r="N692" t="s">
        <v>1006</v>
      </c>
      <c r="O692" t="s">
        <v>28</v>
      </c>
      <c r="P692">
        <v>2</v>
      </c>
      <c r="Q692">
        <v>3</v>
      </c>
      <c r="R692">
        <v>372447.20008466998</v>
      </c>
      <c r="S692">
        <v>379294.53009992</v>
      </c>
      <c r="T692">
        <v>5</v>
      </c>
      <c r="U692">
        <v>0</v>
      </c>
      <c r="V692">
        <v>0</v>
      </c>
      <c r="W692">
        <v>0</v>
      </c>
      <c r="X692">
        <v>2</v>
      </c>
      <c r="Y692">
        <v>3</v>
      </c>
      <c r="Z692">
        <v>15.12</v>
      </c>
    </row>
    <row r="693" spans="1:26" x14ac:dyDescent="0.25">
      <c r="A693">
        <v>683</v>
      </c>
      <c r="B693">
        <v>222</v>
      </c>
      <c r="C693" t="s">
        <v>21</v>
      </c>
      <c r="D693" t="s">
        <v>829</v>
      </c>
      <c r="E693">
        <v>544</v>
      </c>
      <c r="F693">
        <v>3.7040000000000002</v>
      </c>
      <c r="G693">
        <v>4301094</v>
      </c>
      <c r="H693" t="s">
        <v>46</v>
      </c>
      <c r="I693" t="s">
        <v>828</v>
      </c>
      <c r="J693" t="s">
        <v>23</v>
      </c>
      <c r="K693" t="s">
        <v>28</v>
      </c>
      <c r="L693">
        <v>2</v>
      </c>
      <c r="M693">
        <v>3</v>
      </c>
      <c r="N693" t="s">
        <v>1006</v>
      </c>
      <c r="O693" t="s">
        <v>23</v>
      </c>
      <c r="P693">
        <v>2</v>
      </c>
      <c r="Q693">
        <v>3</v>
      </c>
      <c r="R693">
        <v>336120.90995489998</v>
      </c>
      <c r="S693">
        <v>370395.49033762002</v>
      </c>
      <c r="T693">
        <v>5</v>
      </c>
      <c r="U693">
        <v>0</v>
      </c>
      <c r="V693">
        <v>0</v>
      </c>
      <c r="W693">
        <v>0</v>
      </c>
      <c r="X693">
        <v>2</v>
      </c>
      <c r="Y693">
        <v>3</v>
      </c>
      <c r="Z693">
        <v>15.12</v>
      </c>
    </row>
    <row r="694" spans="1:26" x14ac:dyDescent="0.25">
      <c r="A694">
        <v>683</v>
      </c>
      <c r="B694">
        <v>147</v>
      </c>
      <c r="C694" t="s">
        <v>51</v>
      </c>
      <c r="D694" t="s">
        <v>65</v>
      </c>
      <c r="E694">
        <v>3000626</v>
      </c>
      <c r="F694">
        <v>3.2789999999999999</v>
      </c>
      <c r="G694">
        <v>3381410</v>
      </c>
      <c r="H694" t="s">
        <v>215</v>
      </c>
      <c r="I694" t="s">
        <v>128</v>
      </c>
      <c r="J694" t="s">
        <v>23</v>
      </c>
      <c r="K694" t="s">
        <v>28</v>
      </c>
      <c r="L694">
        <v>2</v>
      </c>
      <c r="M694">
        <v>3</v>
      </c>
      <c r="N694" t="s">
        <v>1006</v>
      </c>
      <c r="O694" t="s">
        <v>23</v>
      </c>
      <c r="P694">
        <v>2</v>
      </c>
      <c r="Q694">
        <v>3</v>
      </c>
      <c r="R694">
        <v>380605.27993366</v>
      </c>
      <c r="S694">
        <v>434306.03012421</v>
      </c>
      <c r="T694">
        <v>5</v>
      </c>
      <c r="U694">
        <v>0</v>
      </c>
      <c r="V694">
        <v>0</v>
      </c>
      <c r="W694">
        <v>0</v>
      </c>
      <c r="X694">
        <v>2</v>
      </c>
      <c r="Y694">
        <v>3</v>
      </c>
      <c r="Z694">
        <v>15.12</v>
      </c>
    </row>
    <row r="695" spans="1:26" x14ac:dyDescent="0.25">
      <c r="A695">
        <v>683</v>
      </c>
      <c r="B695">
        <v>147</v>
      </c>
      <c r="C695" t="s">
        <v>51</v>
      </c>
      <c r="D695" t="s">
        <v>65</v>
      </c>
      <c r="E695">
        <v>3000626</v>
      </c>
      <c r="F695">
        <v>2.1890000000000001</v>
      </c>
      <c r="G695">
        <v>3381367</v>
      </c>
      <c r="H695" t="s">
        <v>215</v>
      </c>
      <c r="I695" t="s">
        <v>817</v>
      </c>
      <c r="J695" t="s">
        <v>23</v>
      </c>
      <c r="K695" t="s">
        <v>28</v>
      </c>
      <c r="L695">
        <v>2</v>
      </c>
      <c r="M695">
        <v>3</v>
      </c>
      <c r="N695" t="s">
        <v>1006</v>
      </c>
      <c r="O695" t="s">
        <v>23</v>
      </c>
      <c r="P695">
        <v>2</v>
      </c>
      <c r="Q695">
        <v>4</v>
      </c>
      <c r="R695">
        <v>376291.71988067997</v>
      </c>
      <c r="S695">
        <v>437461.62022713001</v>
      </c>
      <c r="T695">
        <v>5</v>
      </c>
      <c r="U695">
        <v>0</v>
      </c>
      <c r="V695">
        <v>0</v>
      </c>
      <c r="W695">
        <v>0</v>
      </c>
      <c r="X695">
        <v>2</v>
      </c>
      <c r="Y695">
        <v>3</v>
      </c>
      <c r="Z695">
        <v>15.12</v>
      </c>
    </row>
    <row r="696" spans="1:26" x14ac:dyDescent="0.25">
      <c r="A696">
        <v>683</v>
      </c>
      <c r="B696">
        <v>147</v>
      </c>
      <c r="C696" t="s">
        <v>51</v>
      </c>
      <c r="D696" t="s">
        <v>65</v>
      </c>
      <c r="E696">
        <v>3000633</v>
      </c>
      <c r="F696">
        <v>1.085</v>
      </c>
      <c r="G696">
        <v>3381404</v>
      </c>
      <c r="H696" t="s">
        <v>64</v>
      </c>
      <c r="I696" t="s">
        <v>771</v>
      </c>
      <c r="J696" t="s">
        <v>23</v>
      </c>
      <c r="K696" t="s">
        <v>28</v>
      </c>
      <c r="L696">
        <v>2</v>
      </c>
      <c r="M696">
        <v>3</v>
      </c>
      <c r="N696" t="s">
        <v>1006</v>
      </c>
      <c r="O696" t="s">
        <v>23</v>
      </c>
      <c r="P696">
        <v>2</v>
      </c>
      <c r="Q696">
        <v>3</v>
      </c>
      <c r="R696">
        <v>385742.90012511</v>
      </c>
      <c r="S696">
        <v>436368.41986869997</v>
      </c>
      <c r="T696">
        <v>5</v>
      </c>
      <c r="U696">
        <v>0</v>
      </c>
      <c r="V696">
        <v>0</v>
      </c>
      <c r="W696">
        <v>0</v>
      </c>
      <c r="X696">
        <v>2</v>
      </c>
      <c r="Y696">
        <v>3</v>
      </c>
      <c r="Z696">
        <v>15.12</v>
      </c>
    </row>
    <row r="697" spans="1:26" x14ac:dyDescent="0.25">
      <c r="A697">
        <v>683</v>
      </c>
      <c r="B697">
        <v>147</v>
      </c>
      <c r="C697" t="s">
        <v>51</v>
      </c>
      <c r="D697" t="s">
        <v>148</v>
      </c>
      <c r="E697">
        <v>3000686</v>
      </c>
      <c r="F697">
        <v>5.702</v>
      </c>
      <c r="G697">
        <v>3241209</v>
      </c>
      <c r="H697" t="s">
        <v>370</v>
      </c>
      <c r="I697" t="s">
        <v>808</v>
      </c>
      <c r="J697" t="s">
        <v>23</v>
      </c>
      <c r="K697" t="s">
        <v>28</v>
      </c>
      <c r="L697">
        <v>2</v>
      </c>
      <c r="M697">
        <v>3</v>
      </c>
      <c r="N697" t="s">
        <v>1006</v>
      </c>
      <c r="O697" t="s">
        <v>23</v>
      </c>
      <c r="P697">
        <v>2</v>
      </c>
      <c r="Q697">
        <v>3</v>
      </c>
      <c r="R697">
        <v>385505.26997313002</v>
      </c>
      <c r="S697">
        <v>409673.34974675003</v>
      </c>
      <c r="T697">
        <v>5</v>
      </c>
      <c r="U697">
        <v>0</v>
      </c>
      <c r="V697">
        <v>0</v>
      </c>
      <c r="W697">
        <v>0</v>
      </c>
      <c r="X697">
        <v>2</v>
      </c>
      <c r="Y697">
        <v>3</v>
      </c>
      <c r="Z697">
        <v>15.12</v>
      </c>
    </row>
    <row r="698" spans="1:26" x14ac:dyDescent="0.25">
      <c r="A698">
        <v>683</v>
      </c>
      <c r="B698">
        <v>147</v>
      </c>
      <c r="C698" t="s">
        <v>51</v>
      </c>
      <c r="D698" t="s">
        <v>231</v>
      </c>
      <c r="E698">
        <v>3051033</v>
      </c>
      <c r="F698">
        <v>0.36299999999999999</v>
      </c>
      <c r="G698">
        <v>3051157</v>
      </c>
      <c r="H698" t="s">
        <v>830</v>
      </c>
      <c r="I698" t="s">
        <v>831</v>
      </c>
      <c r="J698" t="s">
        <v>28</v>
      </c>
      <c r="K698" t="s">
        <v>28</v>
      </c>
      <c r="L698">
        <v>3</v>
      </c>
      <c r="M698">
        <v>3</v>
      </c>
      <c r="N698" t="s">
        <v>1006</v>
      </c>
      <c r="O698" t="s">
        <v>28</v>
      </c>
      <c r="P698">
        <v>2</v>
      </c>
      <c r="Q698">
        <v>4</v>
      </c>
      <c r="R698">
        <v>393567.80993481999</v>
      </c>
      <c r="S698">
        <v>452003.55977991002</v>
      </c>
      <c r="T698">
        <v>5</v>
      </c>
      <c r="U698">
        <v>0</v>
      </c>
      <c r="V698">
        <v>0</v>
      </c>
      <c r="W698">
        <v>0</v>
      </c>
      <c r="X698">
        <v>2</v>
      </c>
      <c r="Y698">
        <v>3</v>
      </c>
      <c r="Z698">
        <v>15.12</v>
      </c>
    </row>
    <row r="699" spans="1:26" x14ac:dyDescent="0.25">
      <c r="A699">
        <v>683</v>
      </c>
      <c r="B699">
        <v>147</v>
      </c>
      <c r="C699" t="s">
        <v>51</v>
      </c>
      <c r="D699" t="s">
        <v>390</v>
      </c>
      <c r="E699">
        <v>3081229</v>
      </c>
      <c r="F699">
        <v>1.03</v>
      </c>
      <c r="G699">
        <v>3101121</v>
      </c>
      <c r="H699" t="s">
        <v>170</v>
      </c>
      <c r="I699" t="s">
        <v>389</v>
      </c>
      <c r="J699" t="s">
        <v>28</v>
      </c>
      <c r="K699" t="s">
        <v>28</v>
      </c>
      <c r="L699">
        <v>3</v>
      </c>
      <c r="M699">
        <v>3</v>
      </c>
      <c r="N699" t="s">
        <v>1006</v>
      </c>
      <c r="O699" t="s">
        <v>28</v>
      </c>
      <c r="P699">
        <v>3</v>
      </c>
      <c r="Q699">
        <v>5</v>
      </c>
      <c r="R699">
        <v>360711.04025318997</v>
      </c>
      <c r="S699">
        <v>422806.26965015999</v>
      </c>
      <c r="T699">
        <v>5</v>
      </c>
      <c r="U699">
        <v>0</v>
      </c>
      <c r="V699">
        <v>0</v>
      </c>
      <c r="W699">
        <v>0</v>
      </c>
      <c r="X699">
        <v>2</v>
      </c>
      <c r="Y699">
        <v>3</v>
      </c>
      <c r="Z699">
        <v>15.12</v>
      </c>
    </row>
    <row r="700" spans="1:26" x14ac:dyDescent="0.25">
      <c r="A700">
        <v>683</v>
      </c>
      <c r="B700">
        <v>222</v>
      </c>
      <c r="C700" t="s">
        <v>21</v>
      </c>
      <c r="D700" t="s">
        <v>48</v>
      </c>
      <c r="E700">
        <v>4000616</v>
      </c>
      <c r="F700">
        <v>2.46</v>
      </c>
      <c r="G700">
        <v>4091733</v>
      </c>
      <c r="H700" t="s">
        <v>147</v>
      </c>
      <c r="I700" t="s">
        <v>862</v>
      </c>
      <c r="J700" t="s">
        <v>23</v>
      </c>
      <c r="K700" t="s">
        <v>28</v>
      </c>
      <c r="L700">
        <v>2</v>
      </c>
      <c r="M700">
        <v>3</v>
      </c>
      <c r="N700" t="s">
        <v>1006</v>
      </c>
      <c r="O700" t="s">
        <v>23</v>
      </c>
      <c r="P700">
        <v>2</v>
      </c>
      <c r="Q700">
        <v>3</v>
      </c>
      <c r="R700">
        <v>343520.02012733999</v>
      </c>
      <c r="S700">
        <v>406184.11024246999</v>
      </c>
      <c r="T700">
        <v>5</v>
      </c>
      <c r="U700">
        <v>0</v>
      </c>
      <c r="V700">
        <v>0</v>
      </c>
      <c r="W700">
        <v>0</v>
      </c>
      <c r="X700">
        <v>2</v>
      </c>
      <c r="Y700">
        <v>3</v>
      </c>
      <c r="Z700">
        <v>15.12</v>
      </c>
    </row>
    <row r="701" spans="1:26" x14ac:dyDescent="0.25">
      <c r="A701">
        <v>683</v>
      </c>
      <c r="B701">
        <v>222</v>
      </c>
      <c r="C701" t="s">
        <v>21</v>
      </c>
      <c r="D701" t="s">
        <v>814</v>
      </c>
      <c r="E701">
        <v>4000636</v>
      </c>
      <c r="F701">
        <v>1.3859999999999999</v>
      </c>
      <c r="G701">
        <v>561</v>
      </c>
      <c r="H701" t="s">
        <v>855</v>
      </c>
      <c r="I701" t="s">
        <v>270</v>
      </c>
      <c r="J701" t="s">
        <v>23</v>
      </c>
      <c r="K701" t="s">
        <v>23</v>
      </c>
      <c r="L701">
        <v>2</v>
      </c>
      <c r="M701">
        <v>2</v>
      </c>
      <c r="N701" t="s">
        <v>1006</v>
      </c>
      <c r="O701" t="s">
        <v>23</v>
      </c>
      <c r="P701">
        <v>2</v>
      </c>
      <c r="Q701">
        <v>4</v>
      </c>
      <c r="R701">
        <v>335861.93005194998</v>
      </c>
      <c r="S701">
        <v>393700.39991673001</v>
      </c>
      <c r="T701">
        <v>5</v>
      </c>
      <c r="U701">
        <v>0</v>
      </c>
      <c r="V701">
        <v>0</v>
      </c>
      <c r="W701">
        <v>0</v>
      </c>
      <c r="X701">
        <v>2</v>
      </c>
      <c r="Y701">
        <v>3</v>
      </c>
      <c r="Z701">
        <v>15.12</v>
      </c>
    </row>
    <row r="702" spans="1:26" x14ac:dyDescent="0.25">
      <c r="A702">
        <v>683</v>
      </c>
      <c r="B702">
        <v>222</v>
      </c>
      <c r="C702" t="s">
        <v>21</v>
      </c>
      <c r="D702" t="s">
        <v>22</v>
      </c>
      <c r="E702">
        <v>4000675</v>
      </c>
      <c r="F702">
        <v>4.8390000000000004</v>
      </c>
      <c r="G702">
        <v>4341268</v>
      </c>
      <c r="H702" t="s">
        <v>368</v>
      </c>
      <c r="I702" t="s">
        <v>863</v>
      </c>
      <c r="J702" t="s">
        <v>23</v>
      </c>
      <c r="K702" t="s">
        <v>28</v>
      </c>
      <c r="L702">
        <v>2</v>
      </c>
      <c r="M702">
        <v>3</v>
      </c>
      <c r="N702" t="s">
        <v>1006</v>
      </c>
      <c r="O702" t="s">
        <v>23</v>
      </c>
      <c r="P702">
        <v>2</v>
      </c>
      <c r="Q702">
        <v>3</v>
      </c>
      <c r="R702">
        <v>366893.53980894998</v>
      </c>
      <c r="S702">
        <v>371077.81001617003</v>
      </c>
      <c r="T702">
        <v>5</v>
      </c>
      <c r="U702">
        <v>0</v>
      </c>
      <c r="V702">
        <v>0</v>
      </c>
      <c r="W702">
        <v>0</v>
      </c>
      <c r="X702">
        <v>2</v>
      </c>
      <c r="Y702">
        <v>3</v>
      </c>
      <c r="Z702">
        <v>15.12</v>
      </c>
    </row>
    <row r="703" spans="1:26" x14ac:dyDescent="0.25">
      <c r="A703">
        <v>683</v>
      </c>
      <c r="B703">
        <v>222</v>
      </c>
      <c r="C703" t="s">
        <v>21</v>
      </c>
      <c r="D703" t="s">
        <v>183</v>
      </c>
      <c r="E703">
        <v>4000686</v>
      </c>
      <c r="F703">
        <v>3.6999999999999998E-2</v>
      </c>
      <c r="G703">
        <v>4111044</v>
      </c>
      <c r="H703" t="s">
        <v>181</v>
      </c>
      <c r="I703" t="s">
        <v>878</v>
      </c>
      <c r="J703" t="s">
        <v>23</v>
      </c>
      <c r="K703" t="s">
        <v>28</v>
      </c>
      <c r="L703">
        <v>2</v>
      </c>
      <c r="M703">
        <v>3</v>
      </c>
      <c r="N703" t="s">
        <v>1006</v>
      </c>
      <c r="O703" t="s">
        <v>23</v>
      </c>
      <c r="P703">
        <v>2</v>
      </c>
      <c r="Q703">
        <v>3</v>
      </c>
      <c r="R703">
        <v>354454.75996224</v>
      </c>
      <c r="S703">
        <v>354655.32003348001</v>
      </c>
      <c r="T703">
        <v>5</v>
      </c>
      <c r="U703">
        <v>0</v>
      </c>
      <c r="V703">
        <v>0</v>
      </c>
      <c r="W703">
        <v>0</v>
      </c>
      <c r="X703">
        <v>2</v>
      </c>
      <c r="Y703">
        <v>3</v>
      </c>
      <c r="Z703">
        <v>15.12</v>
      </c>
    </row>
    <row r="704" spans="1:26" x14ac:dyDescent="0.25">
      <c r="A704">
        <v>683</v>
      </c>
      <c r="B704">
        <v>222</v>
      </c>
      <c r="C704" t="s">
        <v>21</v>
      </c>
      <c r="D704" t="s">
        <v>119</v>
      </c>
      <c r="E704">
        <v>4081155</v>
      </c>
      <c r="F704">
        <v>0.77900000000000003</v>
      </c>
      <c r="G704">
        <v>4081159</v>
      </c>
      <c r="H704" t="s">
        <v>225</v>
      </c>
      <c r="I704" t="s">
        <v>798</v>
      </c>
      <c r="J704" t="s">
        <v>28</v>
      </c>
      <c r="K704" t="s">
        <v>28</v>
      </c>
      <c r="L704">
        <v>3</v>
      </c>
      <c r="M704">
        <v>3</v>
      </c>
      <c r="N704" t="s">
        <v>1006</v>
      </c>
      <c r="O704" t="s">
        <v>28</v>
      </c>
      <c r="P704">
        <v>2</v>
      </c>
      <c r="Q704">
        <v>4</v>
      </c>
      <c r="R704">
        <v>318903.63028745999</v>
      </c>
      <c r="S704">
        <v>399846.49991123</v>
      </c>
      <c r="T704">
        <v>5</v>
      </c>
      <c r="U704">
        <v>0</v>
      </c>
      <c r="V704">
        <v>0</v>
      </c>
      <c r="W704">
        <v>0</v>
      </c>
      <c r="X704">
        <v>2</v>
      </c>
      <c r="Y704">
        <v>3</v>
      </c>
      <c r="Z704">
        <v>15.12</v>
      </c>
    </row>
    <row r="705" spans="1:26" x14ac:dyDescent="0.25">
      <c r="A705">
        <v>683</v>
      </c>
      <c r="B705">
        <v>222</v>
      </c>
      <c r="C705" t="s">
        <v>21</v>
      </c>
      <c r="D705" t="s">
        <v>22</v>
      </c>
      <c r="E705">
        <v>4341407</v>
      </c>
      <c r="F705">
        <v>0.16600000000000001</v>
      </c>
      <c r="G705">
        <v>4341135</v>
      </c>
      <c r="H705" t="s">
        <v>130</v>
      </c>
      <c r="I705" t="s">
        <v>827</v>
      </c>
      <c r="J705" t="s">
        <v>28</v>
      </c>
      <c r="K705" t="s">
        <v>28</v>
      </c>
      <c r="L705">
        <v>3</v>
      </c>
      <c r="M705">
        <v>3</v>
      </c>
      <c r="N705" t="s">
        <v>1006</v>
      </c>
      <c r="O705" t="s">
        <v>28</v>
      </c>
      <c r="P705">
        <v>2</v>
      </c>
      <c r="Q705">
        <v>3</v>
      </c>
      <c r="R705">
        <v>352965.05978661001</v>
      </c>
      <c r="S705">
        <v>370288.65996164002</v>
      </c>
      <c r="T705">
        <v>5</v>
      </c>
      <c r="U705">
        <v>0</v>
      </c>
      <c r="V705">
        <v>0</v>
      </c>
      <c r="W705">
        <v>0</v>
      </c>
      <c r="X705">
        <v>2</v>
      </c>
      <c r="Y705">
        <v>3</v>
      </c>
      <c r="Z705">
        <v>15.12</v>
      </c>
    </row>
    <row r="706" spans="1:26" x14ac:dyDescent="0.25">
      <c r="A706">
        <v>683</v>
      </c>
      <c r="B706">
        <v>102</v>
      </c>
      <c r="C706" t="s">
        <v>37</v>
      </c>
      <c r="D706" t="s">
        <v>113</v>
      </c>
      <c r="E706">
        <v>8000651</v>
      </c>
      <c r="F706">
        <v>0.61299999999999999</v>
      </c>
      <c r="G706">
        <v>8061174</v>
      </c>
      <c r="H706" t="s">
        <v>155</v>
      </c>
      <c r="I706" t="s">
        <v>916</v>
      </c>
      <c r="J706" t="s">
        <v>23</v>
      </c>
      <c r="K706" t="s">
        <v>28</v>
      </c>
      <c r="L706">
        <v>2</v>
      </c>
      <c r="M706">
        <v>3</v>
      </c>
      <c r="N706" t="s">
        <v>1006</v>
      </c>
      <c r="O706" t="s">
        <v>23</v>
      </c>
      <c r="P706">
        <v>2</v>
      </c>
      <c r="Q706">
        <v>3</v>
      </c>
      <c r="R706">
        <v>322105.05992993998</v>
      </c>
      <c r="S706">
        <v>323375.72979009</v>
      </c>
      <c r="T706">
        <v>5</v>
      </c>
      <c r="U706">
        <v>0</v>
      </c>
      <c r="V706">
        <v>0</v>
      </c>
      <c r="W706">
        <v>0</v>
      </c>
      <c r="X706">
        <v>2</v>
      </c>
      <c r="Y706">
        <v>3</v>
      </c>
      <c r="Z706">
        <v>15.12</v>
      </c>
    </row>
    <row r="707" spans="1:26" x14ac:dyDescent="0.25">
      <c r="A707">
        <v>683</v>
      </c>
      <c r="B707">
        <v>215</v>
      </c>
      <c r="C707" t="s">
        <v>26</v>
      </c>
      <c r="D707" t="s">
        <v>31</v>
      </c>
      <c r="E707">
        <v>11000618</v>
      </c>
      <c r="F707">
        <v>1.9079999999999999</v>
      </c>
      <c r="G707">
        <v>11031037</v>
      </c>
      <c r="H707" t="s">
        <v>323</v>
      </c>
      <c r="I707" t="s">
        <v>866</v>
      </c>
      <c r="J707" t="s">
        <v>23</v>
      </c>
      <c r="K707" t="s">
        <v>28</v>
      </c>
      <c r="L707">
        <v>2</v>
      </c>
      <c r="M707">
        <v>3</v>
      </c>
      <c r="N707" t="s">
        <v>1006</v>
      </c>
      <c r="O707" t="s">
        <v>23</v>
      </c>
      <c r="P707">
        <v>2</v>
      </c>
      <c r="Q707">
        <v>3</v>
      </c>
      <c r="R707">
        <v>449076.53022903</v>
      </c>
      <c r="S707">
        <v>507719.51996523998</v>
      </c>
      <c r="T707">
        <v>5</v>
      </c>
      <c r="U707">
        <v>0</v>
      </c>
      <c r="V707">
        <v>0</v>
      </c>
      <c r="W707">
        <v>0</v>
      </c>
      <c r="X707">
        <v>2</v>
      </c>
      <c r="Y707">
        <v>3</v>
      </c>
      <c r="Z707">
        <v>15.12</v>
      </c>
    </row>
    <row r="708" spans="1:26" x14ac:dyDescent="0.25">
      <c r="A708">
        <v>683</v>
      </c>
      <c r="B708">
        <v>215</v>
      </c>
      <c r="C708" t="s">
        <v>26</v>
      </c>
      <c r="D708" t="s">
        <v>84</v>
      </c>
      <c r="E708">
        <v>11000634</v>
      </c>
      <c r="F708">
        <v>4.8499999999999996</v>
      </c>
      <c r="G708">
        <v>11111282</v>
      </c>
      <c r="H708" t="s">
        <v>83</v>
      </c>
      <c r="I708" t="s">
        <v>853</v>
      </c>
      <c r="J708" t="s">
        <v>23</v>
      </c>
      <c r="K708" t="s">
        <v>28</v>
      </c>
      <c r="L708">
        <v>2</v>
      </c>
      <c r="M708">
        <v>3</v>
      </c>
      <c r="N708" t="s">
        <v>1006</v>
      </c>
      <c r="O708" t="s">
        <v>23</v>
      </c>
      <c r="P708">
        <v>2</v>
      </c>
      <c r="Q708">
        <v>4</v>
      </c>
      <c r="R708">
        <v>417100.51021923003</v>
      </c>
      <c r="S708">
        <v>511137.65970717999</v>
      </c>
      <c r="T708">
        <v>5</v>
      </c>
      <c r="U708">
        <v>0</v>
      </c>
      <c r="V708">
        <v>0</v>
      </c>
      <c r="W708">
        <v>0</v>
      </c>
      <c r="X708">
        <v>2</v>
      </c>
      <c r="Y708">
        <v>3</v>
      </c>
      <c r="Z708">
        <v>15.12</v>
      </c>
    </row>
    <row r="709" spans="1:26" x14ac:dyDescent="0.25">
      <c r="A709">
        <v>683</v>
      </c>
      <c r="B709">
        <v>215</v>
      </c>
      <c r="C709" t="s">
        <v>26</v>
      </c>
      <c r="D709" t="s">
        <v>34</v>
      </c>
      <c r="E709">
        <v>11000650</v>
      </c>
      <c r="F709">
        <v>0.45300000000000001</v>
      </c>
      <c r="G709">
        <v>11031745</v>
      </c>
      <c r="H709" t="s">
        <v>191</v>
      </c>
      <c r="I709" t="s">
        <v>897</v>
      </c>
      <c r="J709" t="s">
        <v>23</v>
      </c>
      <c r="K709" t="s">
        <v>28</v>
      </c>
      <c r="L709">
        <v>2</v>
      </c>
      <c r="M709">
        <v>3</v>
      </c>
      <c r="N709" t="s">
        <v>1006</v>
      </c>
      <c r="O709" t="s">
        <v>23</v>
      </c>
      <c r="P709">
        <v>3</v>
      </c>
      <c r="Q709">
        <v>4</v>
      </c>
      <c r="R709">
        <v>422517.36012296</v>
      </c>
      <c r="S709">
        <v>497440.74007631</v>
      </c>
      <c r="T709">
        <v>5</v>
      </c>
      <c r="U709">
        <v>0</v>
      </c>
      <c r="V709">
        <v>0</v>
      </c>
      <c r="W709">
        <v>0</v>
      </c>
      <c r="X709">
        <v>2</v>
      </c>
      <c r="Y709">
        <v>3</v>
      </c>
      <c r="Z709">
        <v>15.12</v>
      </c>
    </row>
    <row r="710" spans="1:26" x14ac:dyDescent="0.25">
      <c r="A710">
        <v>683</v>
      </c>
      <c r="B710">
        <v>215</v>
      </c>
      <c r="C710" t="s">
        <v>26</v>
      </c>
      <c r="D710" t="s">
        <v>34</v>
      </c>
      <c r="E710">
        <v>11000653</v>
      </c>
      <c r="F710">
        <v>0.14699999999999999</v>
      </c>
      <c r="G710">
        <v>11111383</v>
      </c>
      <c r="H710" t="s">
        <v>256</v>
      </c>
      <c r="I710" t="s">
        <v>643</v>
      </c>
      <c r="J710" t="s">
        <v>23</v>
      </c>
      <c r="K710" t="s">
        <v>28</v>
      </c>
      <c r="L710">
        <v>2</v>
      </c>
      <c r="M710">
        <v>3</v>
      </c>
      <c r="N710" t="s">
        <v>1006</v>
      </c>
      <c r="O710" t="s">
        <v>23</v>
      </c>
      <c r="P710">
        <v>2</v>
      </c>
      <c r="Q710">
        <v>4</v>
      </c>
      <c r="R710">
        <v>415825.26023150998</v>
      </c>
      <c r="S710">
        <v>506684.97020615998</v>
      </c>
      <c r="T710">
        <v>5</v>
      </c>
      <c r="U710">
        <v>0</v>
      </c>
      <c r="V710">
        <v>0</v>
      </c>
      <c r="W710">
        <v>0</v>
      </c>
      <c r="X710">
        <v>2</v>
      </c>
      <c r="Y710">
        <v>3</v>
      </c>
      <c r="Z710">
        <v>15.12</v>
      </c>
    </row>
    <row r="711" spans="1:26" x14ac:dyDescent="0.25">
      <c r="A711">
        <v>683</v>
      </c>
      <c r="B711">
        <v>215</v>
      </c>
      <c r="C711" t="s">
        <v>26</v>
      </c>
      <c r="D711" t="s">
        <v>365</v>
      </c>
      <c r="E711">
        <v>11091241</v>
      </c>
      <c r="F711">
        <v>0.83799999999999997</v>
      </c>
      <c r="G711">
        <v>11101246</v>
      </c>
      <c r="H711" t="s">
        <v>873</v>
      </c>
      <c r="I711" t="s">
        <v>364</v>
      </c>
      <c r="J711" t="s">
        <v>28</v>
      </c>
      <c r="K711" t="s">
        <v>28</v>
      </c>
      <c r="L711">
        <v>3</v>
      </c>
      <c r="M711">
        <v>3</v>
      </c>
      <c r="N711" t="s">
        <v>1006</v>
      </c>
      <c r="O711" t="s">
        <v>28</v>
      </c>
      <c r="P711">
        <v>2</v>
      </c>
      <c r="Q711">
        <v>3</v>
      </c>
      <c r="R711">
        <v>446293.34012226999</v>
      </c>
      <c r="S711">
        <v>556550.25002399995</v>
      </c>
      <c r="T711">
        <v>5</v>
      </c>
      <c r="U711">
        <v>0</v>
      </c>
      <c r="V711">
        <v>0</v>
      </c>
      <c r="W711">
        <v>0</v>
      </c>
      <c r="X711">
        <v>2</v>
      </c>
      <c r="Y711">
        <v>3</v>
      </c>
      <c r="Z711">
        <v>15.12</v>
      </c>
    </row>
    <row r="712" spans="1:26" x14ac:dyDescent="0.25">
      <c r="A712">
        <v>683</v>
      </c>
      <c r="B712">
        <v>215</v>
      </c>
      <c r="C712" t="s">
        <v>26</v>
      </c>
      <c r="D712" t="s">
        <v>34</v>
      </c>
      <c r="E712">
        <v>11111549</v>
      </c>
      <c r="F712">
        <v>0.153</v>
      </c>
      <c r="G712">
        <v>11111554</v>
      </c>
      <c r="H712" t="s">
        <v>914</v>
      </c>
      <c r="I712" t="s">
        <v>587</v>
      </c>
      <c r="J712" t="s">
        <v>28</v>
      </c>
      <c r="K712" t="s">
        <v>28</v>
      </c>
      <c r="L712">
        <v>3</v>
      </c>
      <c r="M712">
        <v>3</v>
      </c>
      <c r="N712" t="s">
        <v>1006</v>
      </c>
      <c r="O712" t="s">
        <v>28</v>
      </c>
      <c r="P712">
        <v>2</v>
      </c>
      <c r="Q712">
        <v>3</v>
      </c>
      <c r="R712">
        <v>419540.42006521998</v>
      </c>
      <c r="S712">
        <v>505713.59993852</v>
      </c>
      <c r="T712">
        <v>5</v>
      </c>
      <c r="U712">
        <v>0</v>
      </c>
      <c r="V712">
        <v>0</v>
      </c>
      <c r="W712">
        <v>0</v>
      </c>
      <c r="X712">
        <v>2</v>
      </c>
      <c r="Y712">
        <v>3</v>
      </c>
      <c r="Z712">
        <v>15.12</v>
      </c>
    </row>
    <row r="713" spans="1:26" x14ac:dyDescent="0.25">
      <c r="A713">
        <v>683</v>
      </c>
      <c r="B713">
        <v>215</v>
      </c>
      <c r="C713" t="s">
        <v>26</v>
      </c>
      <c r="D713" t="s">
        <v>34</v>
      </c>
      <c r="E713">
        <v>11111562</v>
      </c>
      <c r="F713">
        <v>0.47099999999999997</v>
      </c>
      <c r="G713">
        <v>11111360</v>
      </c>
      <c r="H713" t="s">
        <v>245</v>
      </c>
      <c r="I713" t="s">
        <v>868</v>
      </c>
      <c r="J713" t="s">
        <v>28</v>
      </c>
      <c r="K713" t="s">
        <v>28</v>
      </c>
      <c r="L713">
        <v>3</v>
      </c>
      <c r="M713">
        <v>3</v>
      </c>
      <c r="N713" t="s">
        <v>1006</v>
      </c>
      <c r="O713" t="s">
        <v>28</v>
      </c>
      <c r="P713">
        <v>2</v>
      </c>
      <c r="Q713">
        <v>3</v>
      </c>
      <c r="R713">
        <v>415667.24003046</v>
      </c>
      <c r="S713">
        <v>509370.94006718002</v>
      </c>
      <c r="T713">
        <v>5</v>
      </c>
      <c r="U713">
        <v>0</v>
      </c>
      <c r="V713">
        <v>0</v>
      </c>
      <c r="W713">
        <v>0</v>
      </c>
      <c r="X713">
        <v>2</v>
      </c>
      <c r="Y713">
        <v>3</v>
      </c>
      <c r="Z713">
        <v>15.12</v>
      </c>
    </row>
    <row r="714" spans="1:26" x14ac:dyDescent="0.25">
      <c r="A714">
        <v>683</v>
      </c>
      <c r="B714">
        <v>215</v>
      </c>
      <c r="C714" t="s">
        <v>26</v>
      </c>
      <c r="D714" t="s">
        <v>34</v>
      </c>
      <c r="E714">
        <v>11112004</v>
      </c>
      <c r="F714">
        <v>0.60499999999999998</v>
      </c>
      <c r="G714">
        <v>11111154</v>
      </c>
      <c r="H714" t="s">
        <v>110</v>
      </c>
      <c r="I714" t="s">
        <v>911</v>
      </c>
      <c r="J714" t="s">
        <v>28</v>
      </c>
      <c r="K714" t="s">
        <v>28</v>
      </c>
      <c r="L714">
        <v>3</v>
      </c>
      <c r="M714">
        <v>3</v>
      </c>
      <c r="N714" t="s">
        <v>1006</v>
      </c>
      <c r="O714" t="s">
        <v>28</v>
      </c>
      <c r="P714">
        <v>2</v>
      </c>
      <c r="Q714">
        <v>4</v>
      </c>
      <c r="R714">
        <v>424994.53972355998</v>
      </c>
      <c r="S714">
        <v>500216.79977997002</v>
      </c>
      <c r="T714">
        <v>5</v>
      </c>
      <c r="U714">
        <v>0</v>
      </c>
      <c r="V714">
        <v>0</v>
      </c>
      <c r="W714">
        <v>0</v>
      </c>
      <c r="X714">
        <v>2</v>
      </c>
      <c r="Y714">
        <v>3</v>
      </c>
      <c r="Z714">
        <v>15.12</v>
      </c>
    </row>
    <row r="715" spans="1:26" x14ac:dyDescent="0.25">
      <c r="A715">
        <v>683</v>
      </c>
      <c r="B715">
        <v>215</v>
      </c>
      <c r="C715" t="s">
        <v>26</v>
      </c>
      <c r="D715" t="s">
        <v>27</v>
      </c>
      <c r="E715">
        <v>11131143</v>
      </c>
      <c r="F715">
        <v>1.724</v>
      </c>
      <c r="G715">
        <v>11011006</v>
      </c>
      <c r="H715" t="s">
        <v>489</v>
      </c>
      <c r="I715" t="s">
        <v>929</v>
      </c>
      <c r="J715" t="s">
        <v>28</v>
      </c>
      <c r="K715" t="s">
        <v>28</v>
      </c>
      <c r="L715">
        <v>3</v>
      </c>
      <c r="M715">
        <v>3</v>
      </c>
      <c r="N715" t="s">
        <v>1006</v>
      </c>
      <c r="O715" t="s">
        <v>28</v>
      </c>
      <c r="P715">
        <v>2</v>
      </c>
      <c r="Q715">
        <v>4</v>
      </c>
      <c r="R715">
        <v>471231.29036986001</v>
      </c>
      <c r="S715">
        <v>522496.15994712</v>
      </c>
      <c r="T715">
        <v>5</v>
      </c>
      <c r="U715">
        <v>0</v>
      </c>
      <c r="V715">
        <v>0</v>
      </c>
      <c r="W715">
        <v>0</v>
      </c>
      <c r="X715">
        <v>2</v>
      </c>
      <c r="Y715">
        <v>3</v>
      </c>
      <c r="Z715">
        <v>15.12</v>
      </c>
    </row>
    <row r="716" spans="1:26" x14ac:dyDescent="0.25">
      <c r="A716">
        <v>714</v>
      </c>
      <c r="B716">
        <v>156</v>
      </c>
      <c r="C716" t="s">
        <v>51</v>
      </c>
      <c r="D716" t="s">
        <v>380</v>
      </c>
      <c r="E716">
        <v>543</v>
      </c>
      <c r="F716">
        <v>5.58</v>
      </c>
      <c r="G716">
        <v>3000601</v>
      </c>
      <c r="H716" t="s">
        <v>280</v>
      </c>
      <c r="I716" t="s">
        <v>803</v>
      </c>
      <c r="J716" t="s">
        <v>23</v>
      </c>
      <c r="K716" t="s">
        <v>23</v>
      </c>
      <c r="L716">
        <v>2</v>
      </c>
      <c r="M716">
        <v>2</v>
      </c>
      <c r="N716" t="s">
        <v>1006</v>
      </c>
      <c r="O716" t="s">
        <v>23</v>
      </c>
      <c r="P716">
        <v>2</v>
      </c>
      <c r="Q716">
        <v>3</v>
      </c>
      <c r="R716">
        <v>344062.96031222999</v>
      </c>
      <c r="S716">
        <v>424087.45984105999</v>
      </c>
      <c r="T716">
        <v>5</v>
      </c>
      <c r="U716">
        <v>0</v>
      </c>
      <c r="V716">
        <v>0</v>
      </c>
      <c r="W716">
        <v>1</v>
      </c>
      <c r="X716">
        <v>0</v>
      </c>
      <c r="Y716">
        <v>4</v>
      </c>
      <c r="Z716">
        <v>14.67</v>
      </c>
    </row>
    <row r="717" spans="1:26" x14ac:dyDescent="0.25">
      <c r="A717">
        <v>714</v>
      </c>
      <c r="B717">
        <v>230</v>
      </c>
      <c r="C717" t="s">
        <v>21</v>
      </c>
      <c r="D717" t="s">
        <v>119</v>
      </c>
      <c r="E717">
        <v>561</v>
      </c>
      <c r="F717">
        <v>50.110999999999997</v>
      </c>
      <c r="G717">
        <v>4081607</v>
      </c>
      <c r="H717" t="s">
        <v>270</v>
      </c>
      <c r="I717" t="s">
        <v>224</v>
      </c>
      <c r="J717" t="s">
        <v>23</v>
      </c>
      <c r="K717" t="s">
        <v>28</v>
      </c>
      <c r="L717">
        <v>2</v>
      </c>
      <c r="M717">
        <v>3</v>
      </c>
      <c r="N717" t="s">
        <v>1006</v>
      </c>
      <c r="O717" t="s">
        <v>23</v>
      </c>
      <c r="P717">
        <v>3</v>
      </c>
      <c r="Q717">
        <v>5</v>
      </c>
      <c r="R717">
        <v>322337.03015442</v>
      </c>
      <c r="S717">
        <v>401407.06966903002</v>
      </c>
      <c r="T717">
        <v>5</v>
      </c>
      <c r="U717">
        <v>0</v>
      </c>
      <c r="V717">
        <v>0</v>
      </c>
      <c r="W717">
        <v>1</v>
      </c>
      <c r="X717">
        <v>0</v>
      </c>
      <c r="Y717">
        <v>4</v>
      </c>
      <c r="Z717">
        <v>14.67</v>
      </c>
    </row>
    <row r="718" spans="1:26" x14ac:dyDescent="0.25">
      <c r="A718">
        <v>714</v>
      </c>
      <c r="B718">
        <v>227</v>
      </c>
      <c r="C718" t="s">
        <v>26</v>
      </c>
      <c r="D718" t="s">
        <v>196</v>
      </c>
      <c r="E718">
        <v>583</v>
      </c>
      <c r="F718">
        <v>2.64</v>
      </c>
      <c r="G718">
        <v>11071390</v>
      </c>
      <c r="H718" t="s">
        <v>198</v>
      </c>
      <c r="I718" t="s">
        <v>898</v>
      </c>
      <c r="J718" t="s">
        <v>28</v>
      </c>
      <c r="K718" t="s">
        <v>28</v>
      </c>
      <c r="L718">
        <v>3</v>
      </c>
      <c r="M718">
        <v>3</v>
      </c>
      <c r="N718" t="s">
        <v>1006</v>
      </c>
      <c r="O718" t="s">
        <v>28</v>
      </c>
      <c r="P718">
        <v>3</v>
      </c>
      <c r="Q718">
        <v>4</v>
      </c>
      <c r="R718">
        <v>429080.87998718</v>
      </c>
      <c r="S718">
        <v>522923.62007738999</v>
      </c>
      <c r="T718">
        <v>5</v>
      </c>
      <c r="U718">
        <v>0</v>
      </c>
      <c r="V718">
        <v>0</v>
      </c>
      <c r="W718">
        <v>1</v>
      </c>
      <c r="X718">
        <v>0</v>
      </c>
      <c r="Y718">
        <v>4</v>
      </c>
      <c r="Z718">
        <v>14.67</v>
      </c>
    </row>
    <row r="719" spans="1:26" x14ac:dyDescent="0.25">
      <c r="A719">
        <v>714</v>
      </c>
      <c r="B719">
        <v>156</v>
      </c>
      <c r="C719" t="s">
        <v>51</v>
      </c>
      <c r="D719" t="s">
        <v>223</v>
      </c>
      <c r="E719">
        <v>3000620</v>
      </c>
      <c r="F719">
        <v>0.94799999999999995</v>
      </c>
      <c r="G719">
        <v>3131072</v>
      </c>
      <c r="H719" t="s">
        <v>314</v>
      </c>
      <c r="I719" t="s">
        <v>784</v>
      </c>
      <c r="J719" t="s">
        <v>23</v>
      </c>
      <c r="K719" t="s">
        <v>28</v>
      </c>
      <c r="L719">
        <v>2</v>
      </c>
      <c r="M719">
        <v>3</v>
      </c>
      <c r="N719" t="s">
        <v>1006</v>
      </c>
      <c r="O719" t="s">
        <v>23</v>
      </c>
      <c r="P719">
        <v>2</v>
      </c>
      <c r="Q719">
        <v>3</v>
      </c>
      <c r="R719">
        <v>377148.47985518997</v>
      </c>
      <c r="S719">
        <v>384070.20988962002</v>
      </c>
      <c r="T719">
        <v>5</v>
      </c>
      <c r="U719">
        <v>0</v>
      </c>
      <c r="V719">
        <v>0</v>
      </c>
      <c r="W719">
        <v>1</v>
      </c>
      <c r="X719">
        <v>0</v>
      </c>
      <c r="Y719">
        <v>4</v>
      </c>
      <c r="Z719">
        <v>14.67</v>
      </c>
    </row>
    <row r="720" spans="1:26" x14ac:dyDescent="0.25">
      <c r="A720">
        <v>714</v>
      </c>
      <c r="B720">
        <v>156</v>
      </c>
      <c r="C720" t="s">
        <v>51</v>
      </c>
      <c r="D720" t="s">
        <v>732</v>
      </c>
      <c r="E720">
        <v>3000670</v>
      </c>
      <c r="F720">
        <v>10.436</v>
      </c>
      <c r="G720">
        <v>3000663</v>
      </c>
      <c r="H720" t="s">
        <v>793</v>
      </c>
      <c r="I720" t="s">
        <v>794</v>
      </c>
      <c r="J720" t="s">
        <v>23</v>
      </c>
      <c r="K720" t="s">
        <v>23</v>
      </c>
      <c r="L720">
        <v>2</v>
      </c>
      <c r="M720">
        <v>2</v>
      </c>
      <c r="N720" t="s">
        <v>1006</v>
      </c>
      <c r="O720" t="s">
        <v>23</v>
      </c>
      <c r="P720">
        <v>3</v>
      </c>
      <c r="Q720">
        <v>4</v>
      </c>
      <c r="R720">
        <v>444440.70022608002</v>
      </c>
      <c r="S720">
        <v>436300.93000518001</v>
      </c>
      <c r="T720">
        <v>5</v>
      </c>
      <c r="U720">
        <v>0</v>
      </c>
      <c r="V720">
        <v>0</v>
      </c>
      <c r="W720">
        <v>1</v>
      </c>
      <c r="X720">
        <v>0</v>
      </c>
      <c r="Y720">
        <v>4</v>
      </c>
      <c r="Z720">
        <v>14.67</v>
      </c>
    </row>
    <row r="721" spans="1:26" x14ac:dyDescent="0.25">
      <c r="A721">
        <v>714</v>
      </c>
      <c r="B721">
        <v>230</v>
      </c>
      <c r="C721" t="s">
        <v>21</v>
      </c>
      <c r="D721" t="s">
        <v>87</v>
      </c>
      <c r="E721">
        <v>4000748</v>
      </c>
      <c r="F721">
        <v>0</v>
      </c>
      <c r="G721">
        <v>4000749</v>
      </c>
      <c r="H721" t="s">
        <v>875</v>
      </c>
      <c r="I721" t="s">
        <v>876</v>
      </c>
      <c r="J721" t="s">
        <v>28</v>
      </c>
      <c r="K721" t="s">
        <v>28</v>
      </c>
      <c r="L721">
        <v>3</v>
      </c>
      <c r="M721">
        <v>3</v>
      </c>
      <c r="N721" t="s">
        <v>1006</v>
      </c>
      <c r="O721" t="s">
        <v>28</v>
      </c>
      <c r="P721">
        <v>2</v>
      </c>
      <c r="Q721">
        <v>2</v>
      </c>
      <c r="R721">
        <v>327132.45966217999</v>
      </c>
      <c r="S721">
        <v>345170.59998971003</v>
      </c>
      <c r="T721">
        <v>5</v>
      </c>
      <c r="U721">
        <v>0</v>
      </c>
      <c r="V721">
        <v>0</v>
      </c>
      <c r="W721">
        <v>1</v>
      </c>
      <c r="X721">
        <v>0</v>
      </c>
      <c r="Y721">
        <v>4</v>
      </c>
      <c r="Z721">
        <v>14.67</v>
      </c>
    </row>
    <row r="722" spans="1:26" x14ac:dyDescent="0.25">
      <c r="A722">
        <v>714</v>
      </c>
      <c r="B722">
        <v>227</v>
      </c>
      <c r="C722" t="s">
        <v>26</v>
      </c>
      <c r="D722" t="s">
        <v>706</v>
      </c>
      <c r="E722">
        <v>11091062</v>
      </c>
      <c r="F722">
        <v>0.39</v>
      </c>
      <c r="G722">
        <v>11131424</v>
      </c>
      <c r="H722" t="s">
        <v>909</v>
      </c>
      <c r="I722" t="s">
        <v>910</v>
      </c>
      <c r="J722" t="s">
        <v>28</v>
      </c>
      <c r="K722" t="s">
        <v>28</v>
      </c>
      <c r="L722">
        <v>3</v>
      </c>
      <c r="M722">
        <v>3</v>
      </c>
      <c r="N722" t="s">
        <v>1006</v>
      </c>
      <c r="O722" t="s">
        <v>28</v>
      </c>
      <c r="P722">
        <v>2</v>
      </c>
      <c r="Q722">
        <v>4</v>
      </c>
      <c r="R722">
        <v>446992.60028429999</v>
      </c>
      <c r="S722">
        <v>550379.44992620999</v>
      </c>
      <c r="T722">
        <v>5</v>
      </c>
      <c r="U722">
        <v>0</v>
      </c>
      <c r="V722">
        <v>0</v>
      </c>
      <c r="W722">
        <v>1</v>
      </c>
      <c r="X722">
        <v>0</v>
      </c>
      <c r="Y722">
        <v>4</v>
      </c>
      <c r="Z722">
        <v>14.67</v>
      </c>
    </row>
    <row r="723" spans="1:26" x14ac:dyDescent="0.25">
      <c r="A723">
        <v>721</v>
      </c>
      <c r="B723">
        <v>229</v>
      </c>
      <c r="C723" t="s">
        <v>26</v>
      </c>
      <c r="D723" t="s">
        <v>34</v>
      </c>
      <c r="E723">
        <v>206</v>
      </c>
      <c r="F723">
        <v>41.164000000000001</v>
      </c>
      <c r="G723">
        <v>11112004</v>
      </c>
      <c r="H723" t="s">
        <v>187</v>
      </c>
      <c r="I723" t="s">
        <v>110</v>
      </c>
      <c r="J723" t="s">
        <v>28</v>
      </c>
      <c r="K723" t="s">
        <v>28</v>
      </c>
      <c r="L723">
        <v>3</v>
      </c>
      <c r="M723">
        <v>3</v>
      </c>
      <c r="N723" t="s">
        <v>1006</v>
      </c>
      <c r="O723" t="s">
        <v>28</v>
      </c>
      <c r="P723">
        <v>2</v>
      </c>
      <c r="Q723">
        <v>4</v>
      </c>
      <c r="R723">
        <v>424360.73019282002</v>
      </c>
      <c r="S723">
        <v>499275.30974920001</v>
      </c>
      <c r="T723">
        <v>9</v>
      </c>
      <c r="U723">
        <v>0</v>
      </c>
      <c r="V723">
        <v>0</v>
      </c>
      <c r="W723">
        <v>0</v>
      </c>
      <c r="X723">
        <v>1</v>
      </c>
      <c r="Y723">
        <v>8</v>
      </c>
      <c r="Z723">
        <v>14.059999999999999</v>
      </c>
    </row>
    <row r="724" spans="1:26" x14ac:dyDescent="0.25">
      <c r="A724">
        <v>721</v>
      </c>
      <c r="B724">
        <v>104</v>
      </c>
      <c r="C724" t="s">
        <v>37</v>
      </c>
      <c r="D724" t="s">
        <v>355</v>
      </c>
      <c r="E724">
        <v>553</v>
      </c>
      <c r="F724">
        <v>45.21</v>
      </c>
      <c r="G724">
        <v>8000603</v>
      </c>
      <c r="H724" t="s">
        <v>421</v>
      </c>
      <c r="I724" t="s">
        <v>422</v>
      </c>
      <c r="J724" t="s">
        <v>23</v>
      </c>
      <c r="K724" t="s">
        <v>23</v>
      </c>
      <c r="L724">
        <v>2</v>
      </c>
      <c r="M724">
        <v>2</v>
      </c>
      <c r="N724" t="s">
        <v>1006</v>
      </c>
      <c r="O724" t="s">
        <v>23</v>
      </c>
      <c r="P724">
        <v>2</v>
      </c>
      <c r="Q724">
        <v>4</v>
      </c>
      <c r="R724">
        <v>313705.97021032003</v>
      </c>
      <c r="S724">
        <v>341660.5997884</v>
      </c>
      <c r="T724">
        <v>9</v>
      </c>
      <c r="U724">
        <v>0</v>
      </c>
      <c r="V724">
        <v>0</v>
      </c>
      <c r="W724">
        <v>0</v>
      </c>
      <c r="X724">
        <v>1</v>
      </c>
      <c r="Y724">
        <v>8</v>
      </c>
      <c r="Z724">
        <v>14.059999999999999</v>
      </c>
    </row>
    <row r="725" spans="1:26" x14ac:dyDescent="0.25">
      <c r="A725">
        <v>721</v>
      </c>
      <c r="B725">
        <v>229</v>
      </c>
      <c r="C725" t="s">
        <v>26</v>
      </c>
      <c r="D725" t="s">
        <v>196</v>
      </c>
      <c r="E725">
        <v>569</v>
      </c>
      <c r="F725">
        <v>0.90800000000000003</v>
      </c>
      <c r="G725">
        <v>11071391</v>
      </c>
      <c r="H725" t="s">
        <v>431</v>
      </c>
      <c r="I725" t="s">
        <v>431</v>
      </c>
      <c r="J725" t="s">
        <v>28</v>
      </c>
      <c r="K725" t="s">
        <v>28</v>
      </c>
      <c r="L725">
        <v>3</v>
      </c>
      <c r="M725">
        <v>3</v>
      </c>
      <c r="N725" t="s">
        <v>1006</v>
      </c>
      <c r="O725" t="s">
        <v>28</v>
      </c>
      <c r="P725">
        <v>3</v>
      </c>
      <c r="Q725">
        <v>4</v>
      </c>
      <c r="R725">
        <v>437914.57017292001</v>
      </c>
      <c r="S725">
        <v>537583.23999995005</v>
      </c>
      <c r="T725">
        <v>9</v>
      </c>
      <c r="U725">
        <v>0</v>
      </c>
      <c r="V725">
        <v>0</v>
      </c>
      <c r="W725">
        <v>0</v>
      </c>
      <c r="X725">
        <v>1</v>
      </c>
      <c r="Y725">
        <v>8</v>
      </c>
      <c r="Z725">
        <v>14.059999999999999</v>
      </c>
    </row>
    <row r="726" spans="1:26" x14ac:dyDescent="0.25">
      <c r="A726">
        <v>721</v>
      </c>
      <c r="B726">
        <v>159</v>
      </c>
      <c r="C726" t="s">
        <v>51</v>
      </c>
      <c r="D726" t="s">
        <v>409</v>
      </c>
      <c r="E726">
        <v>3191131</v>
      </c>
      <c r="F726">
        <v>9.6000000000000002E-2</v>
      </c>
      <c r="G726">
        <v>3191130</v>
      </c>
      <c r="H726" t="s">
        <v>407</v>
      </c>
      <c r="I726" t="s">
        <v>408</v>
      </c>
      <c r="J726" t="s">
        <v>28</v>
      </c>
      <c r="K726" t="s">
        <v>28</v>
      </c>
      <c r="L726">
        <v>3</v>
      </c>
      <c r="M726">
        <v>3</v>
      </c>
      <c r="N726" t="s">
        <v>1006</v>
      </c>
      <c r="O726" t="s">
        <v>28</v>
      </c>
      <c r="P726">
        <v>2</v>
      </c>
      <c r="Q726">
        <v>4</v>
      </c>
      <c r="R726">
        <v>360677.47022381</v>
      </c>
      <c r="S726">
        <v>402933.27996151999</v>
      </c>
      <c r="T726">
        <v>9</v>
      </c>
      <c r="U726">
        <v>0</v>
      </c>
      <c r="V726">
        <v>0</v>
      </c>
      <c r="W726">
        <v>0</v>
      </c>
      <c r="X726">
        <v>1</v>
      </c>
      <c r="Y726">
        <v>8</v>
      </c>
      <c r="Z726">
        <v>14.059999999999999</v>
      </c>
    </row>
    <row r="727" spans="1:26" x14ac:dyDescent="0.25">
      <c r="A727">
        <v>721</v>
      </c>
      <c r="B727">
        <v>232</v>
      </c>
      <c r="C727" t="s">
        <v>21</v>
      </c>
      <c r="D727" t="s">
        <v>116</v>
      </c>
      <c r="E727">
        <v>4000686</v>
      </c>
      <c r="F727">
        <v>0.68300000000000005</v>
      </c>
      <c r="G727">
        <v>4111053</v>
      </c>
      <c r="H727" t="s">
        <v>181</v>
      </c>
      <c r="I727" t="s">
        <v>316</v>
      </c>
      <c r="J727" t="s">
        <v>23</v>
      </c>
      <c r="K727" t="s">
        <v>28</v>
      </c>
      <c r="L727">
        <v>2</v>
      </c>
      <c r="M727">
        <v>3</v>
      </c>
      <c r="N727" t="s">
        <v>1006</v>
      </c>
      <c r="O727" t="s">
        <v>23</v>
      </c>
      <c r="P727">
        <v>2</v>
      </c>
      <c r="Q727">
        <v>3</v>
      </c>
      <c r="R727">
        <v>356242.65013225999</v>
      </c>
      <c r="S727">
        <v>357576.61997216003</v>
      </c>
      <c r="T727">
        <v>9</v>
      </c>
      <c r="U727">
        <v>0</v>
      </c>
      <c r="V727">
        <v>0</v>
      </c>
      <c r="W727">
        <v>0</v>
      </c>
      <c r="X727">
        <v>1</v>
      </c>
      <c r="Y727">
        <v>8</v>
      </c>
      <c r="Z727">
        <v>14.059999999999999</v>
      </c>
    </row>
    <row r="728" spans="1:26" x14ac:dyDescent="0.25">
      <c r="A728">
        <v>721</v>
      </c>
      <c r="B728">
        <v>229</v>
      </c>
      <c r="C728" t="s">
        <v>26</v>
      </c>
      <c r="D728" t="s">
        <v>34</v>
      </c>
      <c r="E728">
        <v>11000606</v>
      </c>
      <c r="F728">
        <v>0.39</v>
      </c>
      <c r="G728">
        <v>11111543</v>
      </c>
      <c r="H728" t="s">
        <v>62</v>
      </c>
      <c r="I728" t="s">
        <v>459</v>
      </c>
      <c r="J728" t="s">
        <v>23</v>
      </c>
      <c r="K728" t="s">
        <v>28</v>
      </c>
      <c r="L728">
        <v>2</v>
      </c>
      <c r="M728">
        <v>3</v>
      </c>
      <c r="N728" t="s">
        <v>1006</v>
      </c>
      <c r="O728" t="s">
        <v>23</v>
      </c>
      <c r="P728">
        <v>2</v>
      </c>
      <c r="Q728">
        <v>3</v>
      </c>
      <c r="R728">
        <v>421736.67016149999</v>
      </c>
      <c r="S728">
        <v>503212.07003937999</v>
      </c>
      <c r="T728">
        <v>9</v>
      </c>
      <c r="U728">
        <v>0</v>
      </c>
      <c r="V728">
        <v>0</v>
      </c>
      <c r="W728">
        <v>0</v>
      </c>
      <c r="X728">
        <v>1</v>
      </c>
      <c r="Y728">
        <v>8</v>
      </c>
      <c r="Z728">
        <v>14.059999999999999</v>
      </c>
    </row>
    <row r="729" spans="1:26" x14ac:dyDescent="0.25">
      <c r="A729">
        <v>721</v>
      </c>
      <c r="B729">
        <v>229</v>
      </c>
      <c r="C729" t="s">
        <v>26</v>
      </c>
      <c r="D729" t="s">
        <v>34</v>
      </c>
      <c r="E729">
        <v>11000635</v>
      </c>
      <c r="F729">
        <v>0</v>
      </c>
      <c r="G729">
        <v>11031969</v>
      </c>
      <c r="H729" t="s">
        <v>33</v>
      </c>
      <c r="I729" t="s">
        <v>70</v>
      </c>
      <c r="J729" t="s">
        <v>28</v>
      </c>
      <c r="K729" t="s">
        <v>28</v>
      </c>
      <c r="L729">
        <v>3</v>
      </c>
      <c r="M729">
        <v>3</v>
      </c>
      <c r="N729" t="s">
        <v>1006</v>
      </c>
      <c r="O729" t="s">
        <v>28</v>
      </c>
      <c r="P729">
        <v>3</v>
      </c>
      <c r="Q729">
        <v>4</v>
      </c>
      <c r="R729">
        <v>420795.18013072002</v>
      </c>
      <c r="S729">
        <v>505554.77000421</v>
      </c>
      <c r="T729">
        <v>9</v>
      </c>
      <c r="U729">
        <v>0</v>
      </c>
      <c r="V729">
        <v>0</v>
      </c>
      <c r="W729">
        <v>0</v>
      </c>
      <c r="X729">
        <v>1</v>
      </c>
      <c r="Y729">
        <v>8</v>
      </c>
      <c r="Z729">
        <v>14.059999999999999</v>
      </c>
    </row>
    <row r="730" spans="1:26" x14ac:dyDescent="0.25">
      <c r="A730">
        <v>721</v>
      </c>
      <c r="B730">
        <v>229</v>
      </c>
      <c r="C730" t="s">
        <v>26</v>
      </c>
      <c r="D730" t="s">
        <v>365</v>
      </c>
      <c r="E730">
        <v>11091242</v>
      </c>
      <c r="F730">
        <v>0.83</v>
      </c>
      <c r="G730">
        <v>11101246</v>
      </c>
      <c r="H730" t="s">
        <v>447</v>
      </c>
      <c r="I730" t="s">
        <v>364</v>
      </c>
      <c r="J730" t="s">
        <v>28</v>
      </c>
      <c r="K730" t="s">
        <v>28</v>
      </c>
      <c r="L730">
        <v>3</v>
      </c>
      <c r="M730">
        <v>3</v>
      </c>
      <c r="N730" t="s">
        <v>1006</v>
      </c>
      <c r="O730" t="s">
        <v>28</v>
      </c>
      <c r="P730">
        <v>2</v>
      </c>
      <c r="Q730">
        <v>4</v>
      </c>
      <c r="R730">
        <v>447525.59996778</v>
      </c>
      <c r="S730">
        <v>556948.58998703002</v>
      </c>
      <c r="T730">
        <v>9</v>
      </c>
      <c r="U730">
        <v>0</v>
      </c>
      <c r="V730">
        <v>0</v>
      </c>
      <c r="W730">
        <v>0</v>
      </c>
      <c r="X730">
        <v>1</v>
      </c>
      <c r="Y730">
        <v>8</v>
      </c>
      <c r="Z730">
        <v>14.059999999999999</v>
      </c>
    </row>
    <row r="731" spans="1:26" x14ac:dyDescent="0.25">
      <c r="A731">
        <v>721</v>
      </c>
      <c r="B731">
        <v>229</v>
      </c>
      <c r="C731" t="s">
        <v>26</v>
      </c>
      <c r="D731" t="s">
        <v>34</v>
      </c>
      <c r="E731">
        <v>11111526</v>
      </c>
      <c r="F731">
        <v>0.36799999999999999</v>
      </c>
      <c r="G731">
        <v>11111508</v>
      </c>
      <c r="H731" t="s">
        <v>452</v>
      </c>
      <c r="I731" t="s">
        <v>453</v>
      </c>
      <c r="J731" t="s">
        <v>28</v>
      </c>
      <c r="K731" t="s">
        <v>28</v>
      </c>
      <c r="L731">
        <v>3</v>
      </c>
      <c r="M731">
        <v>3</v>
      </c>
      <c r="N731" t="s">
        <v>1006</v>
      </c>
      <c r="O731" t="s">
        <v>28</v>
      </c>
      <c r="P731">
        <v>2</v>
      </c>
      <c r="Q731">
        <v>3</v>
      </c>
      <c r="R731">
        <v>418748.22973220999</v>
      </c>
      <c r="S731">
        <v>503432.69017879001</v>
      </c>
      <c r="T731">
        <v>9</v>
      </c>
      <c r="U731">
        <v>0</v>
      </c>
      <c r="V731">
        <v>0</v>
      </c>
      <c r="W731">
        <v>0</v>
      </c>
      <c r="X731">
        <v>1</v>
      </c>
      <c r="Y731">
        <v>8</v>
      </c>
      <c r="Z731">
        <v>14.059999999999999</v>
      </c>
    </row>
    <row r="732" spans="1:26" x14ac:dyDescent="0.25">
      <c r="A732">
        <v>721</v>
      </c>
      <c r="B732">
        <v>229</v>
      </c>
      <c r="C732" t="s">
        <v>26</v>
      </c>
      <c r="D732" t="s">
        <v>34</v>
      </c>
      <c r="E732">
        <v>11111564</v>
      </c>
      <c r="F732">
        <v>0.26600000000000001</v>
      </c>
      <c r="G732">
        <v>11111565</v>
      </c>
      <c r="H732" t="s">
        <v>450</v>
      </c>
      <c r="I732" t="s">
        <v>451</v>
      </c>
      <c r="J732" t="s">
        <v>28</v>
      </c>
      <c r="K732" t="s">
        <v>28</v>
      </c>
      <c r="L732">
        <v>3</v>
      </c>
      <c r="M732">
        <v>3</v>
      </c>
      <c r="N732" t="s">
        <v>1006</v>
      </c>
      <c r="O732" t="s">
        <v>28</v>
      </c>
      <c r="P732">
        <v>2</v>
      </c>
      <c r="Q732">
        <v>4</v>
      </c>
      <c r="R732">
        <v>414293.35028060002</v>
      </c>
      <c r="S732">
        <v>511395.40967929998</v>
      </c>
      <c r="T732">
        <v>9</v>
      </c>
      <c r="U732">
        <v>0</v>
      </c>
      <c r="V732">
        <v>0</v>
      </c>
      <c r="W732">
        <v>0</v>
      </c>
      <c r="X732">
        <v>1</v>
      </c>
      <c r="Y732">
        <v>8</v>
      </c>
      <c r="Z732">
        <v>14.059999999999999</v>
      </c>
    </row>
    <row r="733" spans="1:26" x14ac:dyDescent="0.25">
      <c r="A733">
        <v>731</v>
      </c>
      <c r="B733">
        <v>105</v>
      </c>
      <c r="C733" t="s">
        <v>37</v>
      </c>
      <c r="D733" t="s">
        <v>113</v>
      </c>
      <c r="E733">
        <v>322</v>
      </c>
      <c r="F733">
        <v>17.706</v>
      </c>
      <c r="G733">
        <v>8061126</v>
      </c>
      <c r="H733" t="s">
        <v>506</v>
      </c>
      <c r="I733" t="s">
        <v>507</v>
      </c>
      <c r="J733" t="s">
        <v>23</v>
      </c>
      <c r="K733" t="s">
        <v>28</v>
      </c>
      <c r="L733">
        <v>2</v>
      </c>
      <c r="M733">
        <v>3</v>
      </c>
      <c r="N733" t="s">
        <v>1006</v>
      </c>
      <c r="O733" t="s">
        <v>23</v>
      </c>
      <c r="P733">
        <v>2</v>
      </c>
      <c r="Q733">
        <v>3</v>
      </c>
      <c r="R733">
        <v>320278.52021983999</v>
      </c>
      <c r="S733">
        <v>318605.77988886001</v>
      </c>
      <c r="T733">
        <v>8</v>
      </c>
      <c r="U733">
        <v>0</v>
      </c>
      <c r="V733">
        <v>0</v>
      </c>
      <c r="W733">
        <v>0</v>
      </c>
      <c r="X733">
        <v>1</v>
      </c>
      <c r="Y733">
        <v>7</v>
      </c>
      <c r="Z733">
        <v>13.059999999999999</v>
      </c>
    </row>
    <row r="734" spans="1:26" x14ac:dyDescent="0.25">
      <c r="A734">
        <v>731</v>
      </c>
      <c r="B734">
        <v>160</v>
      </c>
      <c r="C734" t="s">
        <v>51</v>
      </c>
      <c r="D734" t="s">
        <v>214</v>
      </c>
      <c r="E734">
        <v>541</v>
      </c>
      <c r="F734">
        <v>9.8330000000000002</v>
      </c>
      <c r="G734">
        <v>3201014</v>
      </c>
      <c r="H734" t="s">
        <v>314</v>
      </c>
      <c r="I734" t="s">
        <v>518</v>
      </c>
      <c r="J734" t="s">
        <v>23</v>
      </c>
      <c r="K734" t="s">
        <v>28</v>
      </c>
      <c r="L734">
        <v>2</v>
      </c>
      <c r="M734">
        <v>3</v>
      </c>
      <c r="N734" t="s">
        <v>1006</v>
      </c>
      <c r="O734" t="s">
        <v>23</v>
      </c>
      <c r="P734">
        <v>3</v>
      </c>
      <c r="Q734">
        <v>4</v>
      </c>
      <c r="R734">
        <v>401344.79001353</v>
      </c>
      <c r="S734">
        <v>386775.90010237001</v>
      </c>
      <c r="T734">
        <v>8</v>
      </c>
      <c r="U734">
        <v>0</v>
      </c>
      <c r="V734">
        <v>0</v>
      </c>
      <c r="W734">
        <v>0</v>
      </c>
      <c r="X734">
        <v>1</v>
      </c>
      <c r="Y734">
        <v>7</v>
      </c>
      <c r="Z734">
        <v>13.059999999999999</v>
      </c>
    </row>
    <row r="735" spans="1:26" x14ac:dyDescent="0.25">
      <c r="A735">
        <v>731</v>
      </c>
      <c r="B735">
        <v>160</v>
      </c>
      <c r="C735" t="s">
        <v>51</v>
      </c>
      <c r="D735" t="s">
        <v>520</v>
      </c>
      <c r="E735">
        <v>3000636</v>
      </c>
      <c r="F735">
        <v>7.24</v>
      </c>
      <c r="G735">
        <v>3000674</v>
      </c>
      <c r="H735" t="s">
        <v>519</v>
      </c>
      <c r="I735" t="s">
        <v>243</v>
      </c>
      <c r="J735" t="s">
        <v>23</v>
      </c>
      <c r="K735" t="s">
        <v>23</v>
      </c>
      <c r="L735">
        <v>2</v>
      </c>
      <c r="M735">
        <v>2</v>
      </c>
      <c r="N735" t="s">
        <v>1006</v>
      </c>
      <c r="O735" t="s">
        <v>23</v>
      </c>
      <c r="P735">
        <v>2</v>
      </c>
      <c r="Q735">
        <v>4</v>
      </c>
      <c r="R735">
        <v>393316.47995983</v>
      </c>
      <c r="S735">
        <v>413453.27010308002</v>
      </c>
      <c r="T735">
        <v>8</v>
      </c>
      <c r="U735">
        <v>0</v>
      </c>
      <c r="V735">
        <v>0</v>
      </c>
      <c r="W735">
        <v>0</v>
      </c>
      <c r="X735">
        <v>1</v>
      </c>
      <c r="Y735">
        <v>7</v>
      </c>
      <c r="Z735">
        <v>13.059999999999999</v>
      </c>
    </row>
    <row r="736" spans="1:26" x14ac:dyDescent="0.25">
      <c r="A736">
        <v>731</v>
      </c>
      <c r="B736">
        <v>160</v>
      </c>
      <c r="C736" t="s">
        <v>51</v>
      </c>
      <c r="D736" t="s">
        <v>223</v>
      </c>
      <c r="E736">
        <v>3131096</v>
      </c>
      <c r="F736">
        <v>0.72399999999999998</v>
      </c>
      <c r="G736">
        <v>3131105</v>
      </c>
      <c r="H736" t="s">
        <v>542</v>
      </c>
      <c r="I736" t="s">
        <v>543</v>
      </c>
      <c r="J736" t="s">
        <v>28</v>
      </c>
      <c r="K736" t="s">
        <v>28</v>
      </c>
      <c r="L736">
        <v>3</v>
      </c>
      <c r="M736">
        <v>3</v>
      </c>
      <c r="N736" t="s">
        <v>1006</v>
      </c>
      <c r="O736" t="s">
        <v>28</v>
      </c>
      <c r="P736">
        <v>2</v>
      </c>
      <c r="Q736">
        <v>3</v>
      </c>
      <c r="R736">
        <v>376923.52991009998</v>
      </c>
      <c r="S736">
        <v>381042.46004162001</v>
      </c>
      <c r="T736">
        <v>8</v>
      </c>
      <c r="U736">
        <v>0</v>
      </c>
      <c r="V736">
        <v>0</v>
      </c>
      <c r="W736">
        <v>0</v>
      </c>
      <c r="X736">
        <v>1</v>
      </c>
      <c r="Y736">
        <v>7</v>
      </c>
      <c r="Z736">
        <v>13.059999999999999</v>
      </c>
    </row>
    <row r="737" spans="1:26" x14ac:dyDescent="0.25">
      <c r="A737">
        <v>731</v>
      </c>
      <c r="B737">
        <v>105</v>
      </c>
      <c r="C737" t="s">
        <v>37</v>
      </c>
      <c r="D737" t="s">
        <v>135</v>
      </c>
      <c r="E737">
        <v>8221113</v>
      </c>
      <c r="F737">
        <v>1.099</v>
      </c>
      <c r="G737">
        <v>8000708</v>
      </c>
      <c r="H737" t="s">
        <v>139</v>
      </c>
      <c r="I737" t="s">
        <v>475</v>
      </c>
      <c r="J737" t="s">
        <v>28</v>
      </c>
      <c r="K737" t="s">
        <v>23</v>
      </c>
      <c r="L737">
        <v>3</v>
      </c>
      <c r="M737">
        <v>2</v>
      </c>
      <c r="N737" t="s">
        <v>1007</v>
      </c>
      <c r="O737" t="s">
        <v>23</v>
      </c>
      <c r="P737">
        <v>2</v>
      </c>
      <c r="Q737">
        <v>3</v>
      </c>
      <c r="R737">
        <v>309586.74009326001</v>
      </c>
      <c r="S737">
        <v>366099.82992415002</v>
      </c>
      <c r="T737">
        <v>8</v>
      </c>
      <c r="U737">
        <v>0</v>
      </c>
      <c r="V737">
        <v>0</v>
      </c>
      <c r="W737">
        <v>0</v>
      </c>
      <c r="X737">
        <v>1</v>
      </c>
      <c r="Y737">
        <v>7</v>
      </c>
      <c r="Z737">
        <v>13.059999999999999</v>
      </c>
    </row>
    <row r="738" spans="1:26" x14ac:dyDescent="0.25">
      <c r="A738">
        <v>731</v>
      </c>
      <c r="B738">
        <v>236</v>
      </c>
      <c r="C738" t="s">
        <v>26</v>
      </c>
      <c r="D738" t="s">
        <v>34</v>
      </c>
      <c r="E738">
        <v>11000606</v>
      </c>
      <c r="F738">
        <v>0.22800000000000001</v>
      </c>
      <c r="G738">
        <v>11111142</v>
      </c>
      <c r="H738" t="s">
        <v>62</v>
      </c>
      <c r="I738" t="s">
        <v>508</v>
      </c>
      <c r="J738" t="s">
        <v>23</v>
      </c>
      <c r="K738" t="s">
        <v>28</v>
      </c>
      <c r="L738">
        <v>2</v>
      </c>
      <c r="M738">
        <v>3</v>
      </c>
      <c r="N738" t="s">
        <v>1006</v>
      </c>
      <c r="O738" t="s">
        <v>23</v>
      </c>
      <c r="P738">
        <v>2</v>
      </c>
      <c r="Q738">
        <v>3</v>
      </c>
      <c r="R738">
        <v>420921.9100794</v>
      </c>
      <c r="S738">
        <v>502940.00009654002</v>
      </c>
      <c r="T738">
        <v>8</v>
      </c>
      <c r="U738">
        <v>0</v>
      </c>
      <c r="V738">
        <v>0</v>
      </c>
      <c r="W738">
        <v>0</v>
      </c>
      <c r="X738">
        <v>1</v>
      </c>
      <c r="Y738">
        <v>7</v>
      </c>
      <c r="Z738">
        <v>13.059999999999999</v>
      </c>
    </row>
    <row r="739" spans="1:26" x14ac:dyDescent="0.25">
      <c r="A739">
        <v>731</v>
      </c>
      <c r="B739">
        <v>236</v>
      </c>
      <c r="C739" t="s">
        <v>26</v>
      </c>
      <c r="D739" t="s">
        <v>34</v>
      </c>
      <c r="E739">
        <v>11111552</v>
      </c>
      <c r="F739">
        <v>1.1200000000000001</v>
      </c>
      <c r="G739">
        <v>11111561</v>
      </c>
      <c r="H739" t="s">
        <v>456</v>
      </c>
      <c r="I739" t="s">
        <v>487</v>
      </c>
      <c r="J739" t="s">
        <v>28</v>
      </c>
      <c r="K739" t="s">
        <v>28</v>
      </c>
      <c r="L739">
        <v>3</v>
      </c>
      <c r="M739">
        <v>3</v>
      </c>
      <c r="N739" t="s">
        <v>1006</v>
      </c>
      <c r="O739" t="s">
        <v>28</v>
      </c>
      <c r="P739">
        <v>2</v>
      </c>
      <c r="Q739">
        <v>4</v>
      </c>
      <c r="R739">
        <v>412637.37969368999</v>
      </c>
      <c r="S739">
        <v>508419.61015784001</v>
      </c>
      <c r="T739">
        <v>8</v>
      </c>
      <c r="U739">
        <v>0</v>
      </c>
      <c r="V739">
        <v>0</v>
      </c>
      <c r="W739">
        <v>0</v>
      </c>
      <c r="X739">
        <v>1</v>
      </c>
      <c r="Y739">
        <v>7</v>
      </c>
      <c r="Z739">
        <v>13.059999999999999</v>
      </c>
    </row>
    <row r="740" spans="1:26" x14ac:dyDescent="0.25">
      <c r="A740">
        <v>731</v>
      </c>
      <c r="B740">
        <v>236</v>
      </c>
      <c r="C740" t="s">
        <v>26</v>
      </c>
      <c r="D740" t="s">
        <v>34</v>
      </c>
      <c r="E740">
        <v>11111556</v>
      </c>
      <c r="F740">
        <v>0.28499999999999998</v>
      </c>
      <c r="G740" t="s">
        <v>949</v>
      </c>
      <c r="H740" t="s">
        <v>141</v>
      </c>
      <c r="I740" t="s">
        <v>82</v>
      </c>
      <c r="J740" t="s">
        <v>28</v>
      </c>
      <c r="K740" t="s">
        <v>82</v>
      </c>
      <c r="L740">
        <v>3</v>
      </c>
      <c r="M740">
        <v>13</v>
      </c>
      <c r="N740" t="s">
        <v>1006</v>
      </c>
      <c r="O740" t="s">
        <v>28</v>
      </c>
      <c r="P740">
        <v>2</v>
      </c>
      <c r="Q740">
        <v>3</v>
      </c>
      <c r="R740">
        <v>419450.76985375001</v>
      </c>
      <c r="S740">
        <v>506568.99999301002</v>
      </c>
      <c r="T740">
        <v>8</v>
      </c>
      <c r="U740">
        <v>0</v>
      </c>
      <c r="V740">
        <v>0</v>
      </c>
      <c r="W740">
        <v>0</v>
      </c>
      <c r="X740">
        <v>1</v>
      </c>
      <c r="Y740">
        <v>7</v>
      </c>
      <c r="Z740">
        <v>13.059999999999999</v>
      </c>
    </row>
    <row r="741" spans="1:26" x14ac:dyDescent="0.25">
      <c r="A741">
        <v>739</v>
      </c>
      <c r="B741">
        <v>239</v>
      </c>
      <c r="C741" t="s">
        <v>26</v>
      </c>
      <c r="D741" t="s">
        <v>34</v>
      </c>
      <c r="E741">
        <v>33</v>
      </c>
      <c r="F741">
        <v>0.27600000000000002</v>
      </c>
      <c r="G741">
        <v>11111543</v>
      </c>
      <c r="H741" t="s">
        <v>107</v>
      </c>
      <c r="I741" t="s">
        <v>459</v>
      </c>
      <c r="J741" t="s">
        <v>28</v>
      </c>
      <c r="K741" t="s">
        <v>28</v>
      </c>
      <c r="L741">
        <v>3</v>
      </c>
      <c r="M741">
        <v>3</v>
      </c>
      <c r="N741" t="s">
        <v>1006</v>
      </c>
      <c r="O741" t="s">
        <v>28</v>
      </c>
      <c r="P741">
        <v>2</v>
      </c>
      <c r="Q741">
        <v>4</v>
      </c>
      <c r="R741">
        <v>421479.46001154999</v>
      </c>
      <c r="S741">
        <v>504121.22990434</v>
      </c>
      <c r="T741">
        <v>7</v>
      </c>
      <c r="U741">
        <v>0</v>
      </c>
      <c r="V741">
        <v>0</v>
      </c>
      <c r="W741">
        <v>0</v>
      </c>
      <c r="X741">
        <v>1</v>
      </c>
      <c r="Y741">
        <v>6</v>
      </c>
      <c r="Z741">
        <v>12.059999999999999</v>
      </c>
    </row>
    <row r="742" spans="1:26" x14ac:dyDescent="0.25">
      <c r="A742">
        <v>739</v>
      </c>
      <c r="B742">
        <v>239</v>
      </c>
      <c r="C742" t="s">
        <v>26</v>
      </c>
      <c r="D742" t="s">
        <v>34</v>
      </c>
      <c r="E742">
        <v>33</v>
      </c>
      <c r="F742">
        <v>0.186</v>
      </c>
      <c r="G742">
        <v>11031969</v>
      </c>
      <c r="H742" t="s">
        <v>107</v>
      </c>
      <c r="I742" t="s">
        <v>70</v>
      </c>
      <c r="J742" t="s">
        <v>28</v>
      </c>
      <c r="K742" t="s">
        <v>28</v>
      </c>
      <c r="L742">
        <v>3</v>
      </c>
      <c r="M742">
        <v>3</v>
      </c>
      <c r="N742" t="s">
        <v>1006</v>
      </c>
      <c r="O742" t="s">
        <v>28</v>
      </c>
      <c r="P742">
        <v>2</v>
      </c>
      <c r="Q742">
        <v>4</v>
      </c>
      <c r="R742">
        <v>421020.05968300003</v>
      </c>
      <c r="S742">
        <v>504003.82030935999</v>
      </c>
      <c r="T742">
        <v>7</v>
      </c>
      <c r="U742">
        <v>0</v>
      </c>
      <c r="V742">
        <v>0</v>
      </c>
      <c r="W742">
        <v>0</v>
      </c>
      <c r="X742">
        <v>1</v>
      </c>
      <c r="Y742">
        <v>6</v>
      </c>
      <c r="Z742">
        <v>12.059999999999999</v>
      </c>
    </row>
    <row r="743" spans="1:26" x14ac:dyDescent="0.25">
      <c r="A743">
        <v>739</v>
      </c>
      <c r="B743">
        <v>239</v>
      </c>
      <c r="C743" t="s">
        <v>26</v>
      </c>
      <c r="D743" t="s">
        <v>145</v>
      </c>
      <c r="E743">
        <v>130</v>
      </c>
      <c r="F743">
        <v>62.570999999999998</v>
      </c>
      <c r="G743">
        <v>526</v>
      </c>
      <c r="H743" t="s">
        <v>646</v>
      </c>
      <c r="I743" t="s">
        <v>143</v>
      </c>
      <c r="J743" t="s">
        <v>114</v>
      </c>
      <c r="K743" t="s">
        <v>23</v>
      </c>
      <c r="L743">
        <v>1</v>
      </c>
      <c r="M743">
        <v>2</v>
      </c>
      <c r="N743" t="s">
        <v>1006</v>
      </c>
      <c r="O743" t="s">
        <v>114</v>
      </c>
      <c r="P743">
        <v>3</v>
      </c>
      <c r="Q743">
        <v>4</v>
      </c>
      <c r="R743">
        <v>458103.88960835</v>
      </c>
      <c r="S743">
        <v>503127.44017411</v>
      </c>
      <c r="T743">
        <v>7</v>
      </c>
      <c r="U743">
        <v>0</v>
      </c>
      <c r="V743">
        <v>0</v>
      </c>
      <c r="W743">
        <v>0</v>
      </c>
      <c r="X743">
        <v>1</v>
      </c>
      <c r="Y743">
        <v>6</v>
      </c>
      <c r="Z743">
        <v>12.059999999999999</v>
      </c>
    </row>
    <row r="744" spans="1:26" x14ac:dyDescent="0.25">
      <c r="A744">
        <v>739</v>
      </c>
      <c r="B744">
        <v>239</v>
      </c>
      <c r="C744" t="s">
        <v>26</v>
      </c>
      <c r="D744" t="s">
        <v>34</v>
      </c>
      <c r="E744">
        <v>206</v>
      </c>
      <c r="F744">
        <v>44.322000000000003</v>
      </c>
      <c r="G744">
        <v>11111015</v>
      </c>
      <c r="H744" t="s">
        <v>156</v>
      </c>
      <c r="I744" t="s">
        <v>610</v>
      </c>
      <c r="J744" t="s">
        <v>28</v>
      </c>
      <c r="K744" t="s">
        <v>28</v>
      </c>
      <c r="L744">
        <v>3</v>
      </c>
      <c r="M744">
        <v>3</v>
      </c>
      <c r="N744" t="s">
        <v>1006</v>
      </c>
      <c r="O744" t="s">
        <v>28</v>
      </c>
      <c r="P744">
        <v>2</v>
      </c>
      <c r="Q744">
        <v>4</v>
      </c>
      <c r="R744">
        <v>421868.10995065997</v>
      </c>
      <c r="S744">
        <v>511600.27003428998</v>
      </c>
      <c r="T744">
        <v>7</v>
      </c>
      <c r="U744">
        <v>0</v>
      </c>
      <c r="V744">
        <v>0</v>
      </c>
      <c r="W744">
        <v>0</v>
      </c>
      <c r="X744">
        <v>1</v>
      </c>
      <c r="Y744">
        <v>6</v>
      </c>
      <c r="Z744">
        <v>12.059999999999999</v>
      </c>
    </row>
    <row r="745" spans="1:26" x14ac:dyDescent="0.25">
      <c r="A745">
        <v>739</v>
      </c>
      <c r="B745">
        <v>239</v>
      </c>
      <c r="C745" t="s">
        <v>26</v>
      </c>
      <c r="D745" t="s">
        <v>196</v>
      </c>
      <c r="E745">
        <v>533</v>
      </c>
      <c r="F745">
        <v>6.8</v>
      </c>
      <c r="G745">
        <v>11000608</v>
      </c>
      <c r="H745" t="s">
        <v>153</v>
      </c>
      <c r="I745" t="s">
        <v>621</v>
      </c>
      <c r="J745" t="s">
        <v>23</v>
      </c>
      <c r="K745" t="s">
        <v>23</v>
      </c>
      <c r="L745">
        <v>2</v>
      </c>
      <c r="M745">
        <v>2</v>
      </c>
      <c r="N745" t="s">
        <v>1006</v>
      </c>
      <c r="O745" t="s">
        <v>23</v>
      </c>
      <c r="P745">
        <v>2</v>
      </c>
      <c r="Q745">
        <v>3</v>
      </c>
      <c r="R745">
        <v>444284.7801492</v>
      </c>
      <c r="S745">
        <v>527164.62975788</v>
      </c>
      <c r="T745">
        <v>7</v>
      </c>
      <c r="U745">
        <v>0</v>
      </c>
      <c r="V745">
        <v>0</v>
      </c>
      <c r="W745">
        <v>0</v>
      </c>
      <c r="X745">
        <v>1</v>
      </c>
      <c r="Y745">
        <v>6</v>
      </c>
      <c r="Z745">
        <v>12.059999999999999</v>
      </c>
    </row>
    <row r="746" spans="1:26" x14ac:dyDescent="0.25">
      <c r="A746">
        <v>739</v>
      </c>
      <c r="B746">
        <v>233</v>
      </c>
      <c r="C746" t="s">
        <v>21</v>
      </c>
      <c r="D746" t="s">
        <v>90</v>
      </c>
      <c r="E746">
        <v>536</v>
      </c>
      <c r="F746">
        <v>30.100999999999999</v>
      </c>
      <c r="G746">
        <v>4361552</v>
      </c>
      <c r="H746" t="s">
        <v>247</v>
      </c>
      <c r="I746" t="s">
        <v>575</v>
      </c>
      <c r="J746" t="s">
        <v>23</v>
      </c>
      <c r="K746" t="s">
        <v>28</v>
      </c>
      <c r="L746">
        <v>2</v>
      </c>
      <c r="M746">
        <v>3</v>
      </c>
      <c r="N746" t="s">
        <v>1006</v>
      </c>
      <c r="O746" t="s">
        <v>23</v>
      </c>
      <c r="P746">
        <v>2</v>
      </c>
      <c r="Q746">
        <v>3</v>
      </c>
      <c r="R746">
        <v>379494.27019399003</v>
      </c>
      <c r="S746">
        <v>321546.1100706</v>
      </c>
      <c r="T746">
        <v>7</v>
      </c>
      <c r="U746">
        <v>0</v>
      </c>
      <c r="V746">
        <v>0</v>
      </c>
      <c r="W746">
        <v>0</v>
      </c>
      <c r="X746">
        <v>1</v>
      </c>
      <c r="Y746">
        <v>6</v>
      </c>
      <c r="Z746">
        <v>12.059999999999999</v>
      </c>
    </row>
    <row r="747" spans="1:26" x14ac:dyDescent="0.25">
      <c r="A747">
        <v>739</v>
      </c>
      <c r="B747">
        <v>107</v>
      </c>
      <c r="C747" t="s">
        <v>37</v>
      </c>
      <c r="D747" t="s">
        <v>105</v>
      </c>
      <c r="E747">
        <v>553</v>
      </c>
      <c r="F747">
        <v>36.159999999999997</v>
      </c>
      <c r="G747">
        <v>538</v>
      </c>
      <c r="H747" t="s">
        <v>521</v>
      </c>
      <c r="I747" t="s">
        <v>103</v>
      </c>
      <c r="J747" t="s">
        <v>23</v>
      </c>
      <c r="K747" t="s">
        <v>23</v>
      </c>
      <c r="L747">
        <v>2</v>
      </c>
      <c r="M747">
        <v>2</v>
      </c>
      <c r="N747" t="s">
        <v>1006</v>
      </c>
      <c r="O747" t="s">
        <v>23</v>
      </c>
      <c r="P747">
        <v>2</v>
      </c>
      <c r="Q747">
        <v>4</v>
      </c>
      <c r="R747">
        <v>316482.95020281</v>
      </c>
      <c r="S747">
        <v>296075.91977729002</v>
      </c>
      <c r="T747">
        <v>7</v>
      </c>
      <c r="U747">
        <v>0</v>
      </c>
      <c r="V747">
        <v>0</v>
      </c>
      <c r="W747">
        <v>0</v>
      </c>
      <c r="X747">
        <v>1</v>
      </c>
      <c r="Y747">
        <v>6</v>
      </c>
      <c r="Z747">
        <v>12.059999999999999</v>
      </c>
    </row>
    <row r="748" spans="1:26" x14ac:dyDescent="0.25">
      <c r="A748">
        <v>739</v>
      </c>
      <c r="B748">
        <v>107</v>
      </c>
      <c r="C748" t="s">
        <v>37</v>
      </c>
      <c r="D748" t="s">
        <v>135</v>
      </c>
      <c r="E748">
        <v>553</v>
      </c>
      <c r="F748">
        <v>49.588999999999999</v>
      </c>
      <c r="G748">
        <v>8021110</v>
      </c>
      <c r="H748" t="s">
        <v>133</v>
      </c>
      <c r="I748" t="s">
        <v>625</v>
      </c>
      <c r="J748" t="s">
        <v>23</v>
      </c>
      <c r="K748" t="s">
        <v>28</v>
      </c>
      <c r="L748">
        <v>2</v>
      </c>
      <c r="M748">
        <v>3</v>
      </c>
      <c r="N748" t="s">
        <v>1006</v>
      </c>
      <c r="O748" t="s">
        <v>23</v>
      </c>
      <c r="P748">
        <v>2</v>
      </c>
      <c r="Q748">
        <v>3</v>
      </c>
      <c r="R748">
        <v>310444.09991817002</v>
      </c>
      <c r="S748">
        <v>363884.78969771002</v>
      </c>
      <c r="T748">
        <v>7</v>
      </c>
      <c r="U748">
        <v>0</v>
      </c>
      <c r="V748">
        <v>0</v>
      </c>
      <c r="W748">
        <v>0</v>
      </c>
      <c r="X748">
        <v>1</v>
      </c>
      <c r="Y748">
        <v>6</v>
      </c>
      <c r="Z748">
        <v>12.059999999999999</v>
      </c>
    </row>
    <row r="749" spans="1:26" x14ac:dyDescent="0.25">
      <c r="A749">
        <v>739</v>
      </c>
      <c r="B749">
        <v>239</v>
      </c>
      <c r="C749" t="s">
        <v>26</v>
      </c>
      <c r="D749" t="s">
        <v>34</v>
      </c>
      <c r="E749">
        <v>579</v>
      </c>
      <c r="F749">
        <v>3.7999999999999999E-2</v>
      </c>
      <c r="G749">
        <v>11111239</v>
      </c>
      <c r="H749" t="s">
        <v>623</v>
      </c>
      <c r="I749" t="s">
        <v>624</v>
      </c>
      <c r="J749" t="s">
        <v>23</v>
      </c>
      <c r="K749" t="s">
        <v>28</v>
      </c>
      <c r="L749">
        <v>2</v>
      </c>
      <c r="M749">
        <v>3</v>
      </c>
      <c r="N749" t="s">
        <v>1006</v>
      </c>
      <c r="O749" t="s">
        <v>23</v>
      </c>
      <c r="P749">
        <v>2</v>
      </c>
      <c r="Q749">
        <v>3</v>
      </c>
      <c r="R749">
        <v>407513.03005866002</v>
      </c>
      <c r="S749">
        <v>511785.78013963997</v>
      </c>
      <c r="T749">
        <v>7</v>
      </c>
      <c r="U749">
        <v>0</v>
      </c>
      <c r="V749">
        <v>0</v>
      </c>
      <c r="W749">
        <v>0</v>
      </c>
      <c r="X749">
        <v>1</v>
      </c>
      <c r="Y749">
        <v>6</v>
      </c>
      <c r="Z749">
        <v>12.059999999999999</v>
      </c>
    </row>
    <row r="750" spans="1:26" x14ac:dyDescent="0.25">
      <c r="A750">
        <v>739</v>
      </c>
      <c r="B750">
        <v>163</v>
      </c>
      <c r="C750" t="s">
        <v>51</v>
      </c>
      <c r="D750" t="s">
        <v>80</v>
      </c>
      <c r="E750">
        <v>3000617</v>
      </c>
      <c r="F750">
        <v>0</v>
      </c>
      <c r="G750">
        <v>3231174</v>
      </c>
      <c r="H750" t="s">
        <v>594</v>
      </c>
      <c r="I750" t="s">
        <v>594</v>
      </c>
      <c r="J750" t="s">
        <v>23</v>
      </c>
      <c r="K750" t="s">
        <v>28</v>
      </c>
      <c r="L750">
        <v>2</v>
      </c>
      <c r="M750">
        <v>3</v>
      </c>
      <c r="N750" t="s">
        <v>1006</v>
      </c>
      <c r="O750" t="s">
        <v>23</v>
      </c>
      <c r="P750">
        <v>3</v>
      </c>
      <c r="Q750">
        <v>4</v>
      </c>
      <c r="R750">
        <v>412826.01990392001</v>
      </c>
      <c r="S750">
        <v>424105.57972800999</v>
      </c>
      <c r="T750">
        <v>7</v>
      </c>
      <c r="U750">
        <v>0</v>
      </c>
      <c r="V750">
        <v>0</v>
      </c>
      <c r="W750">
        <v>0</v>
      </c>
      <c r="X750">
        <v>1</v>
      </c>
      <c r="Y750">
        <v>6</v>
      </c>
      <c r="Z750">
        <v>12.059999999999999</v>
      </c>
    </row>
    <row r="751" spans="1:26" x14ac:dyDescent="0.25">
      <c r="A751">
        <v>739</v>
      </c>
      <c r="B751">
        <v>233</v>
      </c>
      <c r="C751" t="s">
        <v>21</v>
      </c>
      <c r="D751" t="s">
        <v>600</v>
      </c>
      <c r="E751">
        <v>4000656</v>
      </c>
      <c r="F751">
        <v>0.38600000000000001</v>
      </c>
      <c r="G751">
        <v>4031088</v>
      </c>
      <c r="H751" t="s">
        <v>598</v>
      </c>
      <c r="I751" t="s">
        <v>599</v>
      </c>
      <c r="J751" t="s">
        <v>23</v>
      </c>
      <c r="K751" t="s">
        <v>28</v>
      </c>
      <c r="L751">
        <v>2</v>
      </c>
      <c r="M751">
        <v>3</v>
      </c>
      <c r="N751" t="s">
        <v>1006</v>
      </c>
      <c r="O751" t="s">
        <v>23</v>
      </c>
      <c r="P751">
        <v>2</v>
      </c>
      <c r="Q751">
        <v>4</v>
      </c>
      <c r="R751">
        <v>335336.39977989002</v>
      </c>
      <c r="S751">
        <v>382512.53012379998</v>
      </c>
      <c r="T751">
        <v>7</v>
      </c>
      <c r="U751">
        <v>0</v>
      </c>
      <c r="V751">
        <v>0</v>
      </c>
      <c r="W751">
        <v>0</v>
      </c>
      <c r="X751">
        <v>1</v>
      </c>
      <c r="Y751">
        <v>6</v>
      </c>
      <c r="Z751">
        <v>12.059999999999999</v>
      </c>
    </row>
    <row r="752" spans="1:26" x14ac:dyDescent="0.25">
      <c r="A752">
        <v>739</v>
      </c>
      <c r="B752">
        <v>233</v>
      </c>
      <c r="C752" t="s">
        <v>21</v>
      </c>
      <c r="D752" t="s">
        <v>22</v>
      </c>
      <c r="E752">
        <v>4000671</v>
      </c>
      <c r="F752">
        <v>5.3</v>
      </c>
      <c r="G752">
        <v>4341100</v>
      </c>
      <c r="H752" t="s">
        <v>58</v>
      </c>
      <c r="I752" t="s">
        <v>574</v>
      </c>
      <c r="J752" t="s">
        <v>23</v>
      </c>
      <c r="K752" t="s">
        <v>28</v>
      </c>
      <c r="L752">
        <v>2</v>
      </c>
      <c r="M752">
        <v>3</v>
      </c>
      <c r="N752" t="s">
        <v>1006</v>
      </c>
      <c r="O752" t="s">
        <v>23</v>
      </c>
      <c r="P752">
        <v>4</v>
      </c>
      <c r="Q752">
        <v>5</v>
      </c>
      <c r="R752">
        <v>369915.25012649002</v>
      </c>
      <c r="S752">
        <v>375285.94020781002</v>
      </c>
      <c r="T752">
        <v>7</v>
      </c>
      <c r="U752">
        <v>0</v>
      </c>
      <c r="V752">
        <v>0</v>
      </c>
      <c r="W752">
        <v>0</v>
      </c>
      <c r="X752">
        <v>1</v>
      </c>
      <c r="Y752">
        <v>6</v>
      </c>
      <c r="Z752">
        <v>12.059999999999999</v>
      </c>
    </row>
    <row r="753" spans="1:26" x14ac:dyDescent="0.25">
      <c r="A753">
        <v>739</v>
      </c>
      <c r="B753">
        <v>233</v>
      </c>
      <c r="C753" t="s">
        <v>21</v>
      </c>
      <c r="D753" t="s">
        <v>87</v>
      </c>
      <c r="E753">
        <v>4000687</v>
      </c>
      <c r="F753">
        <v>0</v>
      </c>
      <c r="G753">
        <v>4000705</v>
      </c>
      <c r="H753" t="s">
        <v>423</v>
      </c>
      <c r="I753" t="s">
        <v>123</v>
      </c>
      <c r="J753" t="s">
        <v>23</v>
      </c>
      <c r="K753" t="s">
        <v>23</v>
      </c>
      <c r="L753">
        <v>2</v>
      </c>
      <c r="M753">
        <v>2</v>
      </c>
      <c r="N753" t="s">
        <v>1006</v>
      </c>
      <c r="O753" t="s">
        <v>23</v>
      </c>
      <c r="P753">
        <v>2</v>
      </c>
      <c r="Q753">
        <v>3</v>
      </c>
      <c r="R753">
        <v>344779.05990301998</v>
      </c>
      <c r="S753">
        <v>334642.10009143001</v>
      </c>
      <c r="T753">
        <v>7</v>
      </c>
      <c r="U753">
        <v>0</v>
      </c>
      <c r="V753">
        <v>0</v>
      </c>
      <c r="W753">
        <v>0</v>
      </c>
      <c r="X753">
        <v>1</v>
      </c>
      <c r="Y753">
        <v>6</v>
      </c>
      <c r="Z753">
        <v>12.059999999999999</v>
      </c>
    </row>
    <row r="754" spans="1:26" x14ac:dyDescent="0.25">
      <c r="A754">
        <v>739</v>
      </c>
      <c r="B754">
        <v>233</v>
      </c>
      <c r="C754" t="s">
        <v>21</v>
      </c>
      <c r="D754" t="s">
        <v>87</v>
      </c>
      <c r="E754">
        <v>4000688</v>
      </c>
      <c r="F754">
        <v>0</v>
      </c>
      <c r="G754">
        <v>4000705</v>
      </c>
      <c r="H754" t="s">
        <v>239</v>
      </c>
      <c r="I754" t="s">
        <v>123</v>
      </c>
      <c r="J754" t="s">
        <v>23</v>
      </c>
      <c r="K754" t="s">
        <v>23</v>
      </c>
      <c r="L754">
        <v>2</v>
      </c>
      <c r="M754">
        <v>2</v>
      </c>
      <c r="N754" t="s">
        <v>1006</v>
      </c>
      <c r="O754" t="s">
        <v>23</v>
      </c>
      <c r="P754">
        <v>2</v>
      </c>
      <c r="Q754">
        <v>3</v>
      </c>
      <c r="R754">
        <v>338671.63017779001</v>
      </c>
      <c r="S754">
        <v>341602.46007675998</v>
      </c>
      <c r="T754">
        <v>7</v>
      </c>
      <c r="U754">
        <v>0</v>
      </c>
      <c r="V754">
        <v>0</v>
      </c>
      <c r="W754">
        <v>0</v>
      </c>
      <c r="X754">
        <v>1</v>
      </c>
      <c r="Y754">
        <v>6</v>
      </c>
      <c r="Z754">
        <v>12.059999999999999</v>
      </c>
    </row>
    <row r="755" spans="1:26" x14ac:dyDescent="0.25">
      <c r="A755">
        <v>739</v>
      </c>
      <c r="B755">
        <v>107</v>
      </c>
      <c r="C755" t="s">
        <v>37</v>
      </c>
      <c r="D755" t="s">
        <v>159</v>
      </c>
      <c r="E755">
        <v>8000610</v>
      </c>
      <c r="F755">
        <v>6.4</v>
      </c>
      <c r="G755">
        <v>555</v>
      </c>
      <c r="H755" t="s">
        <v>361</v>
      </c>
      <c r="I755" t="s">
        <v>36</v>
      </c>
      <c r="J755" t="s">
        <v>23</v>
      </c>
      <c r="K755" t="s">
        <v>23</v>
      </c>
      <c r="L755">
        <v>2</v>
      </c>
      <c r="M755">
        <v>2</v>
      </c>
      <c r="N755" t="s">
        <v>1006</v>
      </c>
      <c r="O755" t="s">
        <v>23</v>
      </c>
      <c r="P755">
        <v>2</v>
      </c>
      <c r="Q755">
        <v>4</v>
      </c>
      <c r="R755">
        <v>346182.49001770001</v>
      </c>
      <c r="S755">
        <v>304375.24992767</v>
      </c>
      <c r="T755">
        <v>7</v>
      </c>
      <c r="U755">
        <v>0</v>
      </c>
      <c r="V755">
        <v>0</v>
      </c>
      <c r="W755">
        <v>0</v>
      </c>
      <c r="X755">
        <v>1</v>
      </c>
      <c r="Y755">
        <v>6</v>
      </c>
      <c r="Z755">
        <v>12.059999999999999</v>
      </c>
    </row>
    <row r="756" spans="1:26" x14ac:dyDescent="0.25">
      <c r="A756">
        <v>739</v>
      </c>
      <c r="B756">
        <v>107</v>
      </c>
      <c r="C756" t="s">
        <v>37</v>
      </c>
      <c r="D756" t="s">
        <v>113</v>
      </c>
      <c r="E756">
        <v>8061006</v>
      </c>
      <c r="F756">
        <v>0.374</v>
      </c>
      <c r="G756">
        <v>8061014</v>
      </c>
      <c r="H756" t="s">
        <v>614</v>
      </c>
      <c r="I756" t="s">
        <v>571</v>
      </c>
      <c r="J756" t="s">
        <v>28</v>
      </c>
      <c r="K756" t="s">
        <v>28</v>
      </c>
      <c r="L756">
        <v>3</v>
      </c>
      <c r="M756">
        <v>3</v>
      </c>
      <c r="N756" t="s">
        <v>1006</v>
      </c>
      <c r="O756" t="s">
        <v>28</v>
      </c>
      <c r="P756">
        <v>3</v>
      </c>
      <c r="Q756">
        <v>5</v>
      </c>
      <c r="R756">
        <v>317001.01019971998</v>
      </c>
      <c r="S756">
        <v>318151.26991733001</v>
      </c>
      <c r="T756">
        <v>7</v>
      </c>
      <c r="U756">
        <v>0</v>
      </c>
      <c r="V756">
        <v>0</v>
      </c>
      <c r="W756">
        <v>0</v>
      </c>
      <c r="X756">
        <v>1</v>
      </c>
      <c r="Y756">
        <v>6</v>
      </c>
      <c r="Z756">
        <v>12.059999999999999</v>
      </c>
    </row>
    <row r="757" spans="1:26" x14ac:dyDescent="0.25">
      <c r="A757">
        <v>739</v>
      </c>
      <c r="B757">
        <v>239</v>
      </c>
      <c r="C757" t="s">
        <v>26</v>
      </c>
      <c r="D757" t="s">
        <v>34</v>
      </c>
      <c r="E757">
        <v>11000606</v>
      </c>
      <c r="F757">
        <v>0.71499999999999997</v>
      </c>
      <c r="G757">
        <v>11111193</v>
      </c>
      <c r="H757" t="s">
        <v>62</v>
      </c>
      <c r="I757" t="s">
        <v>586</v>
      </c>
      <c r="J757" t="s">
        <v>23</v>
      </c>
      <c r="K757" t="s">
        <v>28</v>
      </c>
      <c r="L757">
        <v>2</v>
      </c>
      <c r="M757">
        <v>3</v>
      </c>
      <c r="N757" t="s">
        <v>1006</v>
      </c>
      <c r="O757" t="s">
        <v>23</v>
      </c>
      <c r="P757">
        <v>2</v>
      </c>
      <c r="Q757">
        <v>3</v>
      </c>
      <c r="R757">
        <v>423377.68983352999</v>
      </c>
      <c r="S757">
        <v>503759.60994102998</v>
      </c>
      <c r="T757">
        <v>7</v>
      </c>
      <c r="U757">
        <v>0</v>
      </c>
      <c r="V757">
        <v>0</v>
      </c>
      <c r="W757">
        <v>0</v>
      </c>
      <c r="X757">
        <v>1</v>
      </c>
      <c r="Y757">
        <v>6</v>
      </c>
      <c r="Z757">
        <v>12.059999999999999</v>
      </c>
    </row>
    <row r="758" spans="1:26" x14ac:dyDescent="0.25">
      <c r="A758">
        <v>739</v>
      </c>
      <c r="B758">
        <v>239</v>
      </c>
      <c r="C758" t="s">
        <v>26</v>
      </c>
      <c r="D758" t="s">
        <v>34</v>
      </c>
      <c r="E758">
        <v>11031969</v>
      </c>
      <c r="F758">
        <v>3.05</v>
      </c>
      <c r="G758">
        <v>11111142</v>
      </c>
      <c r="H758" t="s">
        <v>70</v>
      </c>
      <c r="I758" t="s">
        <v>508</v>
      </c>
      <c r="J758" t="s">
        <v>28</v>
      </c>
      <c r="K758" t="s">
        <v>28</v>
      </c>
      <c r="L758">
        <v>3</v>
      </c>
      <c r="M758">
        <v>3</v>
      </c>
      <c r="N758" t="s">
        <v>1006</v>
      </c>
      <c r="O758" t="s">
        <v>28</v>
      </c>
      <c r="P758">
        <v>2</v>
      </c>
      <c r="Q758">
        <v>4</v>
      </c>
      <c r="R758">
        <v>421446.66991724999</v>
      </c>
      <c r="S758">
        <v>502193.42991935002</v>
      </c>
      <c r="T758">
        <v>7</v>
      </c>
      <c r="U758">
        <v>0</v>
      </c>
      <c r="V758">
        <v>0</v>
      </c>
      <c r="W758">
        <v>0</v>
      </c>
      <c r="X758">
        <v>1</v>
      </c>
      <c r="Y758">
        <v>6</v>
      </c>
      <c r="Z758">
        <v>12.059999999999999</v>
      </c>
    </row>
    <row r="759" spans="1:26" x14ac:dyDescent="0.25">
      <c r="A759">
        <v>739</v>
      </c>
      <c r="B759">
        <v>239</v>
      </c>
      <c r="C759" t="s">
        <v>26</v>
      </c>
      <c r="D759" t="s">
        <v>34</v>
      </c>
      <c r="E759">
        <v>11111555</v>
      </c>
      <c r="F759">
        <v>0.33700000000000002</v>
      </c>
      <c r="G759">
        <v>11111383</v>
      </c>
      <c r="H759" t="s">
        <v>642</v>
      </c>
      <c r="I759" t="s">
        <v>643</v>
      </c>
      <c r="J759" t="s">
        <v>28</v>
      </c>
      <c r="K759" t="s">
        <v>28</v>
      </c>
      <c r="L759">
        <v>3</v>
      </c>
      <c r="M759">
        <v>3</v>
      </c>
      <c r="N759" t="s">
        <v>1006</v>
      </c>
      <c r="O759" t="s">
        <v>28</v>
      </c>
      <c r="P759">
        <v>2</v>
      </c>
      <c r="Q759">
        <v>4</v>
      </c>
      <c r="R759">
        <v>417301.26015227998</v>
      </c>
      <c r="S759">
        <v>506274.90012325998</v>
      </c>
      <c r="T759">
        <v>7</v>
      </c>
      <c r="U759">
        <v>0</v>
      </c>
      <c r="V759">
        <v>0</v>
      </c>
      <c r="W759">
        <v>0</v>
      </c>
      <c r="X759">
        <v>1</v>
      </c>
      <c r="Y759">
        <v>6</v>
      </c>
      <c r="Z759">
        <v>12.059999999999999</v>
      </c>
    </row>
    <row r="760" spans="1:26" x14ac:dyDescent="0.25">
      <c r="A760">
        <v>739</v>
      </c>
      <c r="B760">
        <v>107</v>
      </c>
      <c r="C760" t="s">
        <v>37</v>
      </c>
      <c r="D760" t="s">
        <v>486</v>
      </c>
      <c r="E760" t="s">
        <v>942</v>
      </c>
      <c r="F760">
        <v>1.278</v>
      </c>
      <c r="G760">
        <v>8000624</v>
      </c>
      <c r="H760" t="s">
        <v>567</v>
      </c>
      <c r="I760" t="s">
        <v>568</v>
      </c>
      <c r="J760" t="s">
        <v>23</v>
      </c>
      <c r="K760" t="s">
        <v>23</v>
      </c>
      <c r="L760">
        <v>2</v>
      </c>
      <c r="M760">
        <v>2</v>
      </c>
      <c r="N760" t="s">
        <v>1006</v>
      </c>
      <c r="O760" t="s">
        <v>23</v>
      </c>
      <c r="P760">
        <v>2</v>
      </c>
      <c r="Q760">
        <v>4</v>
      </c>
      <c r="R760">
        <v>314515.63998526998</v>
      </c>
      <c r="S760">
        <v>328362.06978419999</v>
      </c>
      <c r="T760">
        <v>7</v>
      </c>
      <c r="U760">
        <v>0</v>
      </c>
      <c r="V760">
        <v>0</v>
      </c>
      <c r="W760">
        <v>0</v>
      </c>
      <c r="X760">
        <v>1</v>
      </c>
      <c r="Y760">
        <v>6</v>
      </c>
      <c r="Z760">
        <v>12.059999999999999</v>
      </c>
    </row>
    <row r="761" spans="1:26" x14ac:dyDescent="0.25">
      <c r="A761">
        <v>759</v>
      </c>
      <c r="B761">
        <v>164</v>
      </c>
      <c r="C761" t="s">
        <v>51</v>
      </c>
      <c r="D761" t="s">
        <v>504</v>
      </c>
      <c r="E761">
        <v>532</v>
      </c>
      <c r="F761">
        <v>5.35</v>
      </c>
      <c r="G761">
        <v>3000648</v>
      </c>
      <c r="H761" t="s">
        <v>502</v>
      </c>
      <c r="I761" t="s">
        <v>685</v>
      </c>
      <c r="J761" t="s">
        <v>23</v>
      </c>
      <c r="K761" t="s">
        <v>23</v>
      </c>
      <c r="L761">
        <v>2</v>
      </c>
      <c r="M761">
        <v>2</v>
      </c>
      <c r="N761" t="s">
        <v>1006</v>
      </c>
      <c r="O761" t="s">
        <v>23</v>
      </c>
      <c r="P761">
        <v>2</v>
      </c>
      <c r="Q761">
        <v>4</v>
      </c>
      <c r="R761">
        <v>432913.29999309999</v>
      </c>
      <c r="S761">
        <v>368159.89972887002</v>
      </c>
      <c r="T761">
        <v>6</v>
      </c>
      <c r="U761">
        <v>0</v>
      </c>
      <c r="V761">
        <v>0</v>
      </c>
      <c r="W761">
        <v>0</v>
      </c>
      <c r="X761">
        <v>1</v>
      </c>
      <c r="Y761">
        <v>5</v>
      </c>
      <c r="Z761">
        <v>11.059999999999999</v>
      </c>
    </row>
    <row r="762" spans="1:26" x14ac:dyDescent="0.25">
      <c r="A762">
        <v>759</v>
      </c>
      <c r="B762">
        <v>112</v>
      </c>
      <c r="C762" t="s">
        <v>37</v>
      </c>
      <c r="D762" t="s">
        <v>699</v>
      </c>
      <c r="E762">
        <v>534</v>
      </c>
      <c r="F762">
        <v>1.869</v>
      </c>
      <c r="G762">
        <v>8021144</v>
      </c>
      <c r="H762" t="s">
        <v>761</v>
      </c>
      <c r="I762" t="s">
        <v>762</v>
      </c>
      <c r="J762" t="s">
        <v>23</v>
      </c>
      <c r="K762" t="s">
        <v>28</v>
      </c>
      <c r="L762">
        <v>2</v>
      </c>
      <c r="M762">
        <v>3</v>
      </c>
      <c r="N762" t="s">
        <v>1006</v>
      </c>
      <c r="O762" t="s">
        <v>23</v>
      </c>
      <c r="P762">
        <v>2</v>
      </c>
      <c r="Q762">
        <v>3</v>
      </c>
      <c r="R762">
        <v>323544.78034588997</v>
      </c>
      <c r="S762">
        <v>356456.79990277998</v>
      </c>
      <c r="T762">
        <v>6</v>
      </c>
      <c r="U762">
        <v>0</v>
      </c>
      <c r="V762">
        <v>0</v>
      </c>
      <c r="W762">
        <v>0</v>
      </c>
      <c r="X762">
        <v>1</v>
      </c>
      <c r="Y762">
        <v>5</v>
      </c>
      <c r="Z762">
        <v>11.059999999999999</v>
      </c>
    </row>
    <row r="763" spans="1:26" x14ac:dyDescent="0.25">
      <c r="A763">
        <v>759</v>
      </c>
      <c r="B763">
        <v>248</v>
      </c>
      <c r="C763" t="s">
        <v>26</v>
      </c>
      <c r="D763" t="s">
        <v>31</v>
      </c>
      <c r="E763">
        <v>535</v>
      </c>
      <c r="F763">
        <v>3.29</v>
      </c>
      <c r="G763">
        <v>11000652</v>
      </c>
      <c r="H763" t="s">
        <v>650</v>
      </c>
      <c r="I763" t="s">
        <v>323</v>
      </c>
      <c r="J763" t="s">
        <v>28</v>
      </c>
      <c r="K763" t="s">
        <v>23</v>
      </c>
      <c r="L763">
        <v>3</v>
      </c>
      <c r="M763">
        <v>2</v>
      </c>
      <c r="N763" t="s">
        <v>1007</v>
      </c>
      <c r="O763" t="s">
        <v>23</v>
      </c>
      <c r="P763">
        <v>2</v>
      </c>
      <c r="Q763">
        <v>3</v>
      </c>
      <c r="R763">
        <v>438997.13992127002</v>
      </c>
      <c r="S763">
        <v>510877.80011001998</v>
      </c>
      <c r="T763">
        <v>6</v>
      </c>
      <c r="U763">
        <v>0</v>
      </c>
      <c r="V763">
        <v>0</v>
      </c>
      <c r="W763">
        <v>0</v>
      </c>
      <c r="X763">
        <v>1</v>
      </c>
      <c r="Y763">
        <v>5</v>
      </c>
      <c r="Z763">
        <v>11.059999999999999</v>
      </c>
    </row>
    <row r="764" spans="1:26" x14ac:dyDescent="0.25">
      <c r="A764">
        <v>759</v>
      </c>
      <c r="B764">
        <v>248</v>
      </c>
      <c r="C764" t="s">
        <v>26</v>
      </c>
      <c r="D764" t="s">
        <v>31</v>
      </c>
      <c r="E764">
        <v>535</v>
      </c>
      <c r="F764">
        <v>4.75</v>
      </c>
      <c r="G764">
        <v>11031986</v>
      </c>
      <c r="H764" t="s">
        <v>260</v>
      </c>
      <c r="I764" t="s">
        <v>728</v>
      </c>
      <c r="J764" t="s">
        <v>23</v>
      </c>
      <c r="K764" t="s">
        <v>23</v>
      </c>
      <c r="L764">
        <v>2</v>
      </c>
      <c r="M764">
        <v>2</v>
      </c>
      <c r="N764" t="s">
        <v>1006</v>
      </c>
      <c r="O764" t="s">
        <v>23</v>
      </c>
      <c r="P764">
        <v>2</v>
      </c>
      <c r="Q764">
        <v>3</v>
      </c>
      <c r="R764">
        <v>445337.54005349998</v>
      </c>
      <c r="S764">
        <v>515145.11035858002</v>
      </c>
      <c r="T764">
        <v>6</v>
      </c>
      <c r="U764">
        <v>0</v>
      </c>
      <c r="V764">
        <v>0</v>
      </c>
      <c r="W764">
        <v>0</v>
      </c>
      <c r="X764">
        <v>1</v>
      </c>
      <c r="Y764">
        <v>5</v>
      </c>
      <c r="Z764">
        <v>11.059999999999999</v>
      </c>
    </row>
    <row r="765" spans="1:26" x14ac:dyDescent="0.25">
      <c r="A765">
        <v>759</v>
      </c>
      <c r="B765">
        <v>238</v>
      </c>
      <c r="C765" t="s">
        <v>21</v>
      </c>
      <c r="D765" t="s">
        <v>193</v>
      </c>
      <c r="E765">
        <v>543</v>
      </c>
      <c r="F765">
        <v>2.93</v>
      </c>
      <c r="G765">
        <v>4000616</v>
      </c>
      <c r="H765" t="s">
        <v>280</v>
      </c>
      <c r="I765" t="s">
        <v>498</v>
      </c>
      <c r="J765" t="s">
        <v>23</v>
      </c>
      <c r="K765" t="s">
        <v>23</v>
      </c>
      <c r="L765">
        <v>2</v>
      </c>
      <c r="M765">
        <v>2</v>
      </c>
      <c r="N765" t="s">
        <v>1006</v>
      </c>
      <c r="O765" t="s">
        <v>23</v>
      </c>
      <c r="P765">
        <v>2</v>
      </c>
      <c r="Q765">
        <v>3</v>
      </c>
      <c r="R765">
        <v>334194.48975538003</v>
      </c>
      <c r="S765">
        <v>414727.98026863002</v>
      </c>
      <c r="T765">
        <v>6</v>
      </c>
      <c r="U765">
        <v>0</v>
      </c>
      <c r="V765">
        <v>0</v>
      </c>
      <c r="W765">
        <v>0</v>
      </c>
      <c r="X765">
        <v>1</v>
      </c>
      <c r="Y765">
        <v>5</v>
      </c>
      <c r="Z765">
        <v>11.059999999999999</v>
      </c>
    </row>
    <row r="766" spans="1:26" x14ac:dyDescent="0.25">
      <c r="A766">
        <v>759</v>
      </c>
      <c r="B766">
        <v>164</v>
      </c>
      <c r="C766" t="s">
        <v>51</v>
      </c>
      <c r="D766" t="s">
        <v>214</v>
      </c>
      <c r="E766">
        <v>544</v>
      </c>
      <c r="F766">
        <v>14.94</v>
      </c>
      <c r="G766">
        <v>3201192</v>
      </c>
      <c r="H766" t="s">
        <v>682</v>
      </c>
      <c r="I766" t="s">
        <v>755</v>
      </c>
      <c r="J766" t="s">
        <v>23</v>
      </c>
      <c r="K766" t="s">
        <v>28</v>
      </c>
      <c r="L766">
        <v>2</v>
      </c>
      <c r="M766">
        <v>3</v>
      </c>
      <c r="N766" t="s">
        <v>1006</v>
      </c>
      <c r="O766" t="s">
        <v>23</v>
      </c>
      <c r="P766">
        <v>3</v>
      </c>
      <c r="Q766">
        <v>3</v>
      </c>
      <c r="R766">
        <v>391913.77018385998</v>
      </c>
      <c r="S766">
        <v>371834.86008508003</v>
      </c>
      <c r="T766">
        <v>6</v>
      </c>
      <c r="U766">
        <v>0</v>
      </c>
      <c r="V766">
        <v>0</v>
      </c>
      <c r="W766">
        <v>0</v>
      </c>
      <c r="X766">
        <v>1</v>
      </c>
      <c r="Y766">
        <v>5</v>
      </c>
      <c r="Z766">
        <v>11.059999999999999</v>
      </c>
    </row>
    <row r="767" spans="1:26" x14ac:dyDescent="0.25">
      <c r="A767">
        <v>759</v>
      </c>
      <c r="B767">
        <v>112</v>
      </c>
      <c r="C767" t="s">
        <v>37</v>
      </c>
      <c r="D767" t="s">
        <v>135</v>
      </c>
      <c r="E767">
        <v>553</v>
      </c>
      <c r="F767">
        <v>50.07</v>
      </c>
      <c r="G767">
        <v>8221026</v>
      </c>
      <c r="H767" t="s">
        <v>133</v>
      </c>
      <c r="I767" t="s">
        <v>720</v>
      </c>
      <c r="J767" t="s">
        <v>23</v>
      </c>
      <c r="K767" t="s">
        <v>28</v>
      </c>
      <c r="L767">
        <v>2</v>
      </c>
      <c r="M767">
        <v>3</v>
      </c>
      <c r="N767" t="s">
        <v>1006</v>
      </c>
      <c r="O767" t="s">
        <v>23</v>
      </c>
      <c r="P767">
        <v>2</v>
      </c>
      <c r="Q767">
        <v>4</v>
      </c>
      <c r="R767">
        <v>311384.81994660001</v>
      </c>
      <c r="S767">
        <v>366181.80991034</v>
      </c>
      <c r="T767">
        <v>6</v>
      </c>
      <c r="U767">
        <v>0</v>
      </c>
      <c r="V767">
        <v>0</v>
      </c>
      <c r="W767">
        <v>0</v>
      </c>
      <c r="X767">
        <v>1</v>
      </c>
      <c r="Y767">
        <v>5</v>
      </c>
      <c r="Z767">
        <v>11.059999999999999</v>
      </c>
    </row>
    <row r="768" spans="1:26" x14ac:dyDescent="0.25">
      <c r="A768">
        <v>759</v>
      </c>
      <c r="B768">
        <v>164</v>
      </c>
      <c r="C768" t="s">
        <v>51</v>
      </c>
      <c r="D768" t="s">
        <v>732</v>
      </c>
      <c r="E768">
        <v>3000670</v>
      </c>
      <c r="F768">
        <v>7.9370000000000003</v>
      </c>
      <c r="G768">
        <v>3341006</v>
      </c>
      <c r="H768" t="s">
        <v>763</v>
      </c>
      <c r="I768" t="s">
        <v>764</v>
      </c>
      <c r="J768" t="s">
        <v>23</v>
      </c>
      <c r="K768" t="s">
        <v>28</v>
      </c>
      <c r="L768">
        <v>2</v>
      </c>
      <c r="M768">
        <v>3</v>
      </c>
      <c r="N768" t="s">
        <v>1006</v>
      </c>
      <c r="O768" t="s">
        <v>23</v>
      </c>
      <c r="P768">
        <v>2</v>
      </c>
      <c r="Q768">
        <v>4</v>
      </c>
      <c r="R768">
        <v>431975.24020832998</v>
      </c>
      <c r="S768">
        <v>438146.13028813002</v>
      </c>
      <c r="T768">
        <v>6</v>
      </c>
      <c r="U768">
        <v>0</v>
      </c>
      <c r="V768">
        <v>0</v>
      </c>
      <c r="W768">
        <v>0</v>
      </c>
      <c r="X768">
        <v>1</v>
      </c>
      <c r="Y768">
        <v>5</v>
      </c>
      <c r="Z768">
        <v>11.059999999999999</v>
      </c>
    </row>
    <row r="769" spans="1:26" x14ac:dyDescent="0.25">
      <c r="A769">
        <v>759</v>
      </c>
      <c r="B769">
        <v>238</v>
      </c>
      <c r="C769" t="s">
        <v>21</v>
      </c>
      <c r="D769" t="s">
        <v>193</v>
      </c>
      <c r="E769">
        <v>4000601</v>
      </c>
      <c r="F769">
        <v>2.8420000000000001</v>
      </c>
      <c r="G769">
        <v>4271046</v>
      </c>
      <c r="H769" t="s">
        <v>173</v>
      </c>
      <c r="I769" t="s">
        <v>738</v>
      </c>
      <c r="J769" t="s">
        <v>23</v>
      </c>
      <c r="K769" t="s">
        <v>28</v>
      </c>
      <c r="L769">
        <v>2</v>
      </c>
      <c r="M769">
        <v>3</v>
      </c>
      <c r="N769" t="s">
        <v>1006</v>
      </c>
      <c r="O769" t="s">
        <v>23</v>
      </c>
      <c r="P769">
        <v>2</v>
      </c>
      <c r="Q769">
        <v>3</v>
      </c>
      <c r="R769">
        <v>330959.20980786002</v>
      </c>
      <c r="S769">
        <v>402423.94003604999</v>
      </c>
      <c r="T769">
        <v>6</v>
      </c>
      <c r="U769">
        <v>0</v>
      </c>
      <c r="V769">
        <v>0</v>
      </c>
      <c r="W769">
        <v>0</v>
      </c>
      <c r="X769">
        <v>1</v>
      </c>
      <c r="Y769">
        <v>5</v>
      </c>
      <c r="Z769">
        <v>11.059999999999999</v>
      </c>
    </row>
    <row r="770" spans="1:26" x14ac:dyDescent="0.25">
      <c r="A770">
        <v>759</v>
      </c>
      <c r="B770">
        <v>238</v>
      </c>
      <c r="C770" t="s">
        <v>21</v>
      </c>
      <c r="D770" t="s">
        <v>119</v>
      </c>
      <c r="E770">
        <v>4000601</v>
      </c>
      <c r="F770">
        <v>0.47799999999999998</v>
      </c>
      <c r="G770">
        <v>4081511</v>
      </c>
      <c r="H770" t="s">
        <v>779</v>
      </c>
      <c r="I770" t="s">
        <v>780</v>
      </c>
      <c r="J770" t="s">
        <v>23</v>
      </c>
      <c r="K770" t="s">
        <v>28</v>
      </c>
      <c r="L770">
        <v>2</v>
      </c>
      <c r="M770">
        <v>3</v>
      </c>
      <c r="N770" t="s">
        <v>1006</v>
      </c>
      <c r="O770" t="s">
        <v>23</v>
      </c>
      <c r="P770">
        <v>3</v>
      </c>
      <c r="Q770">
        <v>4</v>
      </c>
      <c r="R770">
        <v>319979.33004293998</v>
      </c>
      <c r="S770">
        <v>407993.76992917998</v>
      </c>
      <c r="T770">
        <v>6</v>
      </c>
      <c r="U770">
        <v>0</v>
      </c>
      <c r="V770">
        <v>0</v>
      </c>
      <c r="W770">
        <v>0</v>
      </c>
      <c r="X770">
        <v>1</v>
      </c>
      <c r="Y770">
        <v>5</v>
      </c>
      <c r="Z770">
        <v>11.059999999999999</v>
      </c>
    </row>
    <row r="771" spans="1:26" x14ac:dyDescent="0.25">
      <c r="A771">
        <v>759</v>
      </c>
      <c r="B771">
        <v>238</v>
      </c>
      <c r="C771" t="s">
        <v>21</v>
      </c>
      <c r="D771" t="s">
        <v>703</v>
      </c>
      <c r="E771">
        <v>4000634</v>
      </c>
      <c r="F771">
        <v>0.13900000000000001</v>
      </c>
      <c r="G771">
        <v>4141024</v>
      </c>
      <c r="H771" t="s">
        <v>452</v>
      </c>
      <c r="I771" t="s">
        <v>702</v>
      </c>
      <c r="J771" t="s">
        <v>23</v>
      </c>
      <c r="K771" t="s">
        <v>28</v>
      </c>
      <c r="L771">
        <v>2</v>
      </c>
      <c r="M771">
        <v>3</v>
      </c>
      <c r="N771" t="s">
        <v>1006</v>
      </c>
      <c r="O771" t="s">
        <v>23</v>
      </c>
      <c r="P771">
        <v>2</v>
      </c>
      <c r="Q771">
        <v>4</v>
      </c>
      <c r="R771">
        <v>316572.04029480001</v>
      </c>
      <c r="S771">
        <v>387631.49017427</v>
      </c>
      <c r="T771">
        <v>6</v>
      </c>
      <c r="U771">
        <v>0</v>
      </c>
      <c r="V771">
        <v>0</v>
      </c>
      <c r="W771">
        <v>0</v>
      </c>
      <c r="X771">
        <v>1</v>
      </c>
      <c r="Y771">
        <v>5</v>
      </c>
      <c r="Z771">
        <v>11.059999999999999</v>
      </c>
    </row>
    <row r="772" spans="1:26" x14ac:dyDescent="0.25">
      <c r="A772">
        <v>759</v>
      </c>
      <c r="B772">
        <v>238</v>
      </c>
      <c r="C772" t="s">
        <v>21</v>
      </c>
      <c r="D772" t="s">
        <v>193</v>
      </c>
      <c r="E772">
        <v>4000662</v>
      </c>
      <c r="F772">
        <v>0.66800000000000004</v>
      </c>
      <c r="G772">
        <v>4000663</v>
      </c>
      <c r="H772" t="s">
        <v>657</v>
      </c>
      <c r="I772" t="s">
        <v>658</v>
      </c>
      <c r="J772" t="s">
        <v>23</v>
      </c>
      <c r="K772" t="s">
        <v>23</v>
      </c>
      <c r="L772">
        <v>2</v>
      </c>
      <c r="M772">
        <v>2</v>
      </c>
      <c r="N772" t="s">
        <v>1006</v>
      </c>
      <c r="O772" t="s">
        <v>23</v>
      </c>
      <c r="P772">
        <v>2</v>
      </c>
      <c r="Q772">
        <v>4</v>
      </c>
      <c r="R772">
        <v>332096.05975525</v>
      </c>
      <c r="S772">
        <v>405808.27006756997</v>
      </c>
      <c r="T772">
        <v>6</v>
      </c>
      <c r="U772">
        <v>0</v>
      </c>
      <c r="V772">
        <v>0</v>
      </c>
      <c r="W772">
        <v>0</v>
      </c>
      <c r="X772">
        <v>1</v>
      </c>
      <c r="Y772">
        <v>5</v>
      </c>
      <c r="Z772">
        <v>11.059999999999999</v>
      </c>
    </row>
    <row r="773" spans="1:26" x14ac:dyDescent="0.25">
      <c r="A773">
        <v>759</v>
      </c>
      <c r="B773">
        <v>238</v>
      </c>
      <c r="C773" t="s">
        <v>21</v>
      </c>
      <c r="D773" t="s">
        <v>87</v>
      </c>
      <c r="E773">
        <v>4000688</v>
      </c>
      <c r="F773">
        <v>2.7240000000000002</v>
      </c>
      <c r="G773">
        <v>4000703</v>
      </c>
      <c r="H773" t="s">
        <v>501</v>
      </c>
      <c r="I773" t="s">
        <v>310</v>
      </c>
      <c r="J773" t="s">
        <v>23</v>
      </c>
      <c r="K773" t="s">
        <v>23</v>
      </c>
      <c r="L773">
        <v>2</v>
      </c>
      <c r="M773">
        <v>2</v>
      </c>
      <c r="N773" t="s">
        <v>1006</v>
      </c>
      <c r="O773" t="s">
        <v>23</v>
      </c>
      <c r="P773">
        <v>2</v>
      </c>
      <c r="Q773">
        <v>4</v>
      </c>
      <c r="R773">
        <v>352358.05998421001</v>
      </c>
      <c r="S773">
        <v>344956.78981495998</v>
      </c>
      <c r="T773">
        <v>6</v>
      </c>
      <c r="U773">
        <v>0</v>
      </c>
      <c r="V773">
        <v>0</v>
      </c>
      <c r="W773">
        <v>0</v>
      </c>
      <c r="X773">
        <v>1</v>
      </c>
      <c r="Y773">
        <v>5</v>
      </c>
      <c r="Z773">
        <v>11.059999999999999</v>
      </c>
    </row>
    <row r="774" spans="1:26" x14ac:dyDescent="0.25">
      <c r="A774">
        <v>759</v>
      </c>
      <c r="B774">
        <v>238</v>
      </c>
      <c r="C774" t="s">
        <v>21</v>
      </c>
      <c r="D774" t="s">
        <v>90</v>
      </c>
      <c r="E774">
        <v>4000706</v>
      </c>
      <c r="F774">
        <v>3.3969999999999998</v>
      </c>
      <c r="G774">
        <v>4361364</v>
      </c>
      <c r="H774" t="s">
        <v>89</v>
      </c>
      <c r="I774" t="s">
        <v>721</v>
      </c>
      <c r="J774" t="s">
        <v>23</v>
      </c>
      <c r="K774" t="s">
        <v>28</v>
      </c>
      <c r="L774">
        <v>2</v>
      </c>
      <c r="M774">
        <v>3</v>
      </c>
      <c r="N774" t="s">
        <v>1006</v>
      </c>
      <c r="O774" t="s">
        <v>23</v>
      </c>
      <c r="P774">
        <v>2</v>
      </c>
      <c r="Q774">
        <v>3</v>
      </c>
      <c r="R774">
        <v>358159.71024718002</v>
      </c>
      <c r="S774">
        <v>331393.03999535</v>
      </c>
      <c r="T774">
        <v>6</v>
      </c>
      <c r="U774">
        <v>0</v>
      </c>
      <c r="V774">
        <v>0</v>
      </c>
      <c r="W774">
        <v>0</v>
      </c>
      <c r="X774">
        <v>1</v>
      </c>
      <c r="Y774">
        <v>5</v>
      </c>
      <c r="Z774">
        <v>11.059999999999999</v>
      </c>
    </row>
    <row r="775" spans="1:26" x14ac:dyDescent="0.25">
      <c r="A775">
        <v>759</v>
      </c>
      <c r="B775">
        <v>112</v>
      </c>
      <c r="C775" t="s">
        <v>37</v>
      </c>
      <c r="D775" t="s">
        <v>57</v>
      </c>
      <c r="E775">
        <v>8000612</v>
      </c>
      <c r="F775">
        <v>0</v>
      </c>
      <c r="G775">
        <v>8000613</v>
      </c>
      <c r="H775" t="s">
        <v>55</v>
      </c>
      <c r="I775" t="s">
        <v>727</v>
      </c>
      <c r="J775" t="s">
        <v>23</v>
      </c>
      <c r="K775" t="s">
        <v>23</v>
      </c>
      <c r="L775">
        <v>2</v>
      </c>
      <c r="M775">
        <v>2</v>
      </c>
      <c r="N775" t="s">
        <v>1006</v>
      </c>
      <c r="O775" t="s">
        <v>23</v>
      </c>
      <c r="P775">
        <v>2</v>
      </c>
      <c r="Q775">
        <v>3</v>
      </c>
      <c r="R775">
        <v>328893.65972843999</v>
      </c>
      <c r="S775">
        <v>278488.16965405998</v>
      </c>
      <c r="T775">
        <v>6</v>
      </c>
      <c r="U775">
        <v>0</v>
      </c>
      <c r="V775">
        <v>0</v>
      </c>
      <c r="W775">
        <v>0</v>
      </c>
      <c r="X775">
        <v>1</v>
      </c>
      <c r="Y775">
        <v>5</v>
      </c>
      <c r="Z775">
        <v>11.059999999999999</v>
      </c>
    </row>
    <row r="776" spans="1:26" x14ac:dyDescent="0.25">
      <c r="A776">
        <v>759</v>
      </c>
      <c r="B776">
        <v>112</v>
      </c>
      <c r="C776" t="s">
        <v>37</v>
      </c>
      <c r="D776" t="s">
        <v>57</v>
      </c>
      <c r="E776">
        <v>8000613</v>
      </c>
      <c r="F776">
        <v>0.61899999999999999</v>
      </c>
      <c r="G776">
        <v>8051117</v>
      </c>
      <c r="H776" t="s">
        <v>714</v>
      </c>
      <c r="I776" t="s">
        <v>715</v>
      </c>
      <c r="J776" t="s">
        <v>23</v>
      </c>
      <c r="K776" t="s">
        <v>28</v>
      </c>
      <c r="L776">
        <v>2</v>
      </c>
      <c r="M776">
        <v>3</v>
      </c>
      <c r="N776" t="s">
        <v>1006</v>
      </c>
      <c r="O776" t="s">
        <v>23</v>
      </c>
      <c r="P776">
        <v>2</v>
      </c>
      <c r="Q776">
        <v>3</v>
      </c>
      <c r="R776">
        <v>327849.30982172</v>
      </c>
      <c r="S776">
        <v>277746.84007052</v>
      </c>
      <c r="T776">
        <v>6</v>
      </c>
      <c r="U776">
        <v>0</v>
      </c>
      <c r="V776">
        <v>0</v>
      </c>
      <c r="W776">
        <v>0</v>
      </c>
      <c r="X776">
        <v>1</v>
      </c>
      <c r="Y776">
        <v>5</v>
      </c>
      <c r="Z776">
        <v>11.059999999999999</v>
      </c>
    </row>
    <row r="777" spans="1:26" x14ac:dyDescent="0.25">
      <c r="A777">
        <v>759</v>
      </c>
      <c r="B777">
        <v>112</v>
      </c>
      <c r="C777" t="s">
        <v>37</v>
      </c>
      <c r="D777" t="s">
        <v>113</v>
      </c>
      <c r="E777">
        <v>8000637</v>
      </c>
      <c r="F777">
        <v>2.71</v>
      </c>
      <c r="G777">
        <v>8000641</v>
      </c>
      <c r="H777" t="s">
        <v>710</v>
      </c>
      <c r="I777" t="s">
        <v>232</v>
      </c>
      <c r="J777" t="s">
        <v>23</v>
      </c>
      <c r="K777" t="s">
        <v>23</v>
      </c>
      <c r="L777">
        <v>2</v>
      </c>
      <c r="M777">
        <v>2</v>
      </c>
      <c r="N777" t="s">
        <v>1006</v>
      </c>
      <c r="O777" t="s">
        <v>23</v>
      </c>
      <c r="P777">
        <v>3</v>
      </c>
      <c r="Q777">
        <v>4</v>
      </c>
      <c r="R777">
        <v>320567.86015361</v>
      </c>
      <c r="S777">
        <v>317047.48990803998</v>
      </c>
      <c r="T777">
        <v>6</v>
      </c>
      <c r="U777">
        <v>0</v>
      </c>
      <c r="V777">
        <v>0</v>
      </c>
      <c r="W777">
        <v>0</v>
      </c>
      <c r="X777">
        <v>1</v>
      </c>
      <c r="Y777">
        <v>5</v>
      </c>
      <c r="Z777">
        <v>11.059999999999999</v>
      </c>
    </row>
    <row r="778" spans="1:26" x14ac:dyDescent="0.25">
      <c r="A778">
        <v>759</v>
      </c>
      <c r="B778">
        <v>112</v>
      </c>
      <c r="C778" t="s">
        <v>37</v>
      </c>
      <c r="D778" t="s">
        <v>135</v>
      </c>
      <c r="E778">
        <v>8000644</v>
      </c>
      <c r="F778">
        <v>3.0449999999999999</v>
      </c>
      <c r="G778">
        <v>8221020</v>
      </c>
      <c r="H778" t="s">
        <v>134</v>
      </c>
      <c r="I778" t="s">
        <v>717</v>
      </c>
      <c r="J778" t="s">
        <v>23</v>
      </c>
      <c r="K778" t="s">
        <v>28</v>
      </c>
      <c r="L778">
        <v>2</v>
      </c>
      <c r="M778">
        <v>3</v>
      </c>
      <c r="N778" t="s">
        <v>1006</v>
      </c>
      <c r="O778" t="s">
        <v>23</v>
      </c>
      <c r="P778">
        <v>2</v>
      </c>
      <c r="Q778">
        <v>3</v>
      </c>
      <c r="R778">
        <v>310848.94020387001</v>
      </c>
      <c r="S778">
        <v>368592.65011644003</v>
      </c>
      <c r="T778">
        <v>6</v>
      </c>
      <c r="U778">
        <v>0</v>
      </c>
      <c r="V778">
        <v>0</v>
      </c>
      <c r="W778">
        <v>0</v>
      </c>
      <c r="X778">
        <v>1</v>
      </c>
      <c r="Y778">
        <v>5</v>
      </c>
      <c r="Z778">
        <v>11.059999999999999</v>
      </c>
    </row>
    <row r="779" spans="1:26" x14ac:dyDescent="0.25">
      <c r="A779">
        <v>759</v>
      </c>
      <c r="B779">
        <v>112</v>
      </c>
      <c r="C779" t="s">
        <v>37</v>
      </c>
      <c r="D779" t="s">
        <v>236</v>
      </c>
      <c r="E779">
        <v>8000678</v>
      </c>
      <c r="F779">
        <v>1.1599999999999999</v>
      </c>
      <c r="G779">
        <v>8000667</v>
      </c>
      <c r="H779" t="s">
        <v>269</v>
      </c>
      <c r="I779" t="s">
        <v>321</v>
      </c>
      <c r="J779" t="s">
        <v>23</v>
      </c>
      <c r="K779" t="s">
        <v>23</v>
      </c>
      <c r="L779">
        <v>2</v>
      </c>
      <c r="M779">
        <v>2</v>
      </c>
      <c r="N779" t="s">
        <v>1006</v>
      </c>
      <c r="O779" t="s">
        <v>23</v>
      </c>
      <c r="P779">
        <v>2</v>
      </c>
      <c r="Q779">
        <v>4</v>
      </c>
      <c r="R779">
        <v>285644.32989530999</v>
      </c>
      <c r="S779">
        <v>359908.73985427001</v>
      </c>
      <c r="T779">
        <v>6</v>
      </c>
      <c r="U779">
        <v>0</v>
      </c>
      <c r="V779">
        <v>0</v>
      </c>
      <c r="W779">
        <v>0</v>
      </c>
      <c r="X779">
        <v>1</v>
      </c>
      <c r="Y779">
        <v>5</v>
      </c>
      <c r="Z779">
        <v>11.059999999999999</v>
      </c>
    </row>
    <row r="780" spans="1:26" x14ac:dyDescent="0.25">
      <c r="A780">
        <v>759</v>
      </c>
      <c r="B780">
        <v>248</v>
      </c>
      <c r="C780" t="s">
        <v>26</v>
      </c>
      <c r="D780" t="s">
        <v>31</v>
      </c>
      <c r="E780">
        <v>11000606</v>
      </c>
      <c r="F780">
        <v>2.0019999999999998</v>
      </c>
      <c r="G780">
        <v>11031405</v>
      </c>
      <c r="H780" t="s">
        <v>62</v>
      </c>
      <c r="I780" t="s">
        <v>693</v>
      </c>
      <c r="J780" t="s">
        <v>23</v>
      </c>
      <c r="K780" t="s">
        <v>28</v>
      </c>
      <c r="L780">
        <v>2</v>
      </c>
      <c r="M780">
        <v>3</v>
      </c>
      <c r="N780" t="s">
        <v>1006</v>
      </c>
      <c r="O780" t="s">
        <v>23</v>
      </c>
      <c r="P780">
        <v>2</v>
      </c>
      <c r="Q780">
        <v>4</v>
      </c>
      <c r="R780">
        <v>429851.35996800999</v>
      </c>
      <c r="S780">
        <v>505969.59009036003</v>
      </c>
      <c r="T780">
        <v>6</v>
      </c>
      <c r="U780">
        <v>0</v>
      </c>
      <c r="V780">
        <v>0</v>
      </c>
      <c r="W780">
        <v>0</v>
      </c>
      <c r="X780">
        <v>1</v>
      </c>
      <c r="Y780">
        <v>5</v>
      </c>
      <c r="Z780">
        <v>11.059999999999999</v>
      </c>
    </row>
    <row r="781" spans="1:26" x14ac:dyDescent="0.25">
      <c r="A781">
        <v>759</v>
      </c>
      <c r="B781">
        <v>248</v>
      </c>
      <c r="C781" t="s">
        <v>26</v>
      </c>
      <c r="D781" t="s">
        <v>31</v>
      </c>
      <c r="E781">
        <v>11000619</v>
      </c>
      <c r="F781">
        <v>1.456</v>
      </c>
      <c r="G781">
        <v>11031999</v>
      </c>
      <c r="H781" t="s">
        <v>30</v>
      </c>
      <c r="I781" t="s">
        <v>729</v>
      </c>
      <c r="J781" t="s">
        <v>23</v>
      </c>
      <c r="K781" t="s">
        <v>28</v>
      </c>
      <c r="L781">
        <v>2</v>
      </c>
      <c r="M781">
        <v>3</v>
      </c>
      <c r="N781" t="s">
        <v>1006</v>
      </c>
      <c r="O781" t="s">
        <v>23</v>
      </c>
      <c r="P781">
        <v>3</v>
      </c>
      <c r="Q781">
        <v>6</v>
      </c>
      <c r="R781">
        <v>431742.39979052002</v>
      </c>
      <c r="S781">
        <v>505145.00999517</v>
      </c>
      <c r="T781">
        <v>6</v>
      </c>
      <c r="U781">
        <v>0</v>
      </c>
      <c r="V781">
        <v>0</v>
      </c>
      <c r="W781">
        <v>0</v>
      </c>
      <c r="X781">
        <v>1</v>
      </c>
      <c r="Y781">
        <v>5</v>
      </c>
      <c r="Z781">
        <v>11.059999999999999</v>
      </c>
    </row>
    <row r="782" spans="1:26" x14ac:dyDescent="0.25">
      <c r="A782">
        <v>759</v>
      </c>
      <c r="B782">
        <v>248</v>
      </c>
      <c r="C782" t="s">
        <v>26</v>
      </c>
      <c r="D782" t="s">
        <v>31</v>
      </c>
      <c r="E782">
        <v>11000626</v>
      </c>
      <c r="F782">
        <v>1.1579999999999999</v>
      </c>
      <c r="G782">
        <v>11112004</v>
      </c>
      <c r="H782" t="s">
        <v>109</v>
      </c>
      <c r="I782" t="s">
        <v>110</v>
      </c>
      <c r="J782" t="s">
        <v>23</v>
      </c>
      <c r="K782" t="s">
        <v>28</v>
      </c>
      <c r="L782">
        <v>2</v>
      </c>
      <c r="M782">
        <v>3</v>
      </c>
      <c r="N782" t="s">
        <v>1006</v>
      </c>
      <c r="O782" t="s">
        <v>23</v>
      </c>
      <c r="P782">
        <v>2</v>
      </c>
      <c r="Q782">
        <v>4</v>
      </c>
      <c r="R782">
        <v>425816.52996791003</v>
      </c>
      <c r="S782">
        <v>501394.26983430999</v>
      </c>
      <c r="T782">
        <v>6</v>
      </c>
      <c r="U782">
        <v>0</v>
      </c>
      <c r="V782">
        <v>0</v>
      </c>
      <c r="W782">
        <v>0</v>
      </c>
      <c r="X782">
        <v>1</v>
      </c>
      <c r="Y782">
        <v>5</v>
      </c>
      <c r="Z782">
        <v>11.059999999999999</v>
      </c>
    </row>
    <row r="783" spans="1:26" x14ac:dyDescent="0.25">
      <c r="A783">
        <v>759</v>
      </c>
      <c r="B783">
        <v>248</v>
      </c>
      <c r="C783" t="s">
        <v>26</v>
      </c>
      <c r="D783" t="s">
        <v>145</v>
      </c>
      <c r="E783">
        <v>11031036</v>
      </c>
      <c r="F783">
        <v>1.5109999999999999</v>
      </c>
      <c r="G783">
        <v>11121018</v>
      </c>
      <c r="H783" t="s">
        <v>691</v>
      </c>
      <c r="I783" t="s">
        <v>662</v>
      </c>
      <c r="J783" t="s">
        <v>28</v>
      </c>
      <c r="K783" t="s">
        <v>28</v>
      </c>
      <c r="L783">
        <v>3</v>
      </c>
      <c r="M783">
        <v>3</v>
      </c>
      <c r="N783" t="s">
        <v>1006</v>
      </c>
      <c r="O783" t="s">
        <v>28</v>
      </c>
      <c r="P783">
        <v>3</v>
      </c>
      <c r="Q783">
        <v>4</v>
      </c>
      <c r="R783">
        <v>455565.34000021999</v>
      </c>
      <c r="S783">
        <v>510001.32021561998</v>
      </c>
      <c r="T783">
        <v>6</v>
      </c>
      <c r="U783">
        <v>0</v>
      </c>
      <c r="V783">
        <v>0</v>
      </c>
      <c r="W783">
        <v>0</v>
      </c>
      <c r="X783">
        <v>1</v>
      </c>
      <c r="Y783">
        <v>5</v>
      </c>
      <c r="Z783">
        <v>11.059999999999999</v>
      </c>
    </row>
    <row r="784" spans="1:26" x14ac:dyDescent="0.25">
      <c r="A784">
        <v>759</v>
      </c>
      <c r="B784">
        <v>248</v>
      </c>
      <c r="C784" t="s">
        <v>26</v>
      </c>
      <c r="D784" t="s">
        <v>31</v>
      </c>
      <c r="E784">
        <v>11031969</v>
      </c>
      <c r="F784">
        <v>0.873</v>
      </c>
      <c r="G784">
        <v>11031474</v>
      </c>
      <c r="H784" t="s">
        <v>70</v>
      </c>
      <c r="I784" t="s">
        <v>681</v>
      </c>
      <c r="J784" t="s">
        <v>28</v>
      </c>
      <c r="K784" t="s">
        <v>28</v>
      </c>
      <c r="L784">
        <v>3</v>
      </c>
      <c r="M784">
        <v>3</v>
      </c>
      <c r="N784" t="s">
        <v>1006</v>
      </c>
      <c r="O784" t="s">
        <v>28</v>
      </c>
      <c r="P784">
        <v>2</v>
      </c>
      <c r="Q784">
        <v>4</v>
      </c>
      <c r="R784">
        <v>431045.55025838001</v>
      </c>
      <c r="S784">
        <v>496249.73991905001</v>
      </c>
      <c r="T784">
        <v>6</v>
      </c>
      <c r="U784">
        <v>0</v>
      </c>
      <c r="V784">
        <v>0</v>
      </c>
      <c r="W784">
        <v>0</v>
      </c>
      <c r="X784">
        <v>1</v>
      </c>
      <c r="Y784">
        <v>5</v>
      </c>
      <c r="Z784">
        <v>11.059999999999999</v>
      </c>
    </row>
    <row r="785" spans="1:26" x14ac:dyDescent="0.25">
      <c r="A785">
        <v>759</v>
      </c>
      <c r="B785">
        <v>248</v>
      </c>
      <c r="C785" t="s">
        <v>26</v>
      </c>
      <c r="D785" t="s">
        <v>34</v>
      </c>
      <c r="E785">
        <v>11031969</v>
      </c>
      <c r="F785">
        <v>2.8180000000000001</v>
      </c>
      <c r="G785">
        <v>11111536</v>
      </c>
      <c r="H785" t="s">
        <v>70</v>
      </c>
      <c r="I785" t="s">
        <v>331</v>
      </c>
      <c r="J785" t="s">
        <v>28</v>
      </c>
      <c r="K785" t="s">
        <v>28</v>
      </c>
      <c r="L785">
        <v>3</v>
      </c>
      <c r="M785">
        <v>3</v>
      </c>
      <c r="N785" t="s">
        <v>1006</v>
      </c>
      <c r="O785" t="s">
        <v>28</v>
      </c>
      <c r="P785">
        <v>3</v>
      </c>
      <c r="Q785">
        <v>4</v>
      </c>
      <c r="R785">
        <v>422044.62014075002</v>
      </c>
      <c r="S785">
        <v>501198.22974174999</v>
      </c>
      <c r="T785">
        <v>6</v>
      </c>
      <c r="U785">
        <v>0</v>
      </c>
      <c r="V785">
        <v>0</v>
      </c>
      <c r="W785">
        <v>0</v>
      </c>
      <c r="X785">
        <v>1</v>
      </c>
      <c r="Y785">
        <v>5</v>
      </c>
      <c r="Z785">
        <v>11.059999999999999</v>
      </c>
    </row>
    <row r="786" spans="1:26" x14ac:dyDescent="0.25">
      <c r="A786">
        <v>784</v>
      </c>
      <c r="B786">
        <v>256</v>
      </c>
      <c r="C786" t="s">
        <v>26</v>
      </c>
      <c r="D786" t="s">
        <v>31</v>
      </c>
      <c r="E786">
        <v>533</v>
      </c>
      <c r="F786">
        <v>3.51</v>
      </c>
      <c r="G786">
        <v>535</v>
      </c>
      <c r="H786" t="s">
        <v>322</v>
      </c>
      <c r="I786" t="s">
        <v>323</v>
      </c>
      <c r="J786" t="s">
        <v>23</v>
      </c>
      <c r="K786" t="s">
        <v>23</v>
      </c>
      <c r="L786">
        <v>2</v>
      </c>
      <c r="M786">
        <v>2</v>
      </c>
      <c r="N786" t="s">
        <v>1006</v>
      </c>
      <c r="O786" t="s">
        <v>23</v>
      </c>
      <c r="P786">
        <v>3</v>
      </c>
      <c r="Q786">
        <v>5</v>
      </c>
      <c r="R786">
        <v>439623.17989946</v>
      </c>
      <c r="S786">
        <v>511153.66003635997</v>
      </c>
      <c r="T786">
        <v>11</v>
      </c>
      <c r="U786">
        <v>0</v>
      </c>
      <c r="V786">
        <v>0</v>
      </c>
      <c r="W786">
        <v>0</v>
      </c>
      <c r="X786">
        <v>0</v>
      </c>
      <c r="Y786">
        <v>11</v>
      </c>
      <c r="Z786">
        <v>11</v>
      </c>
    </row>
    <row r="787" spans="1:26" x14ac:dyDescent="0.25">
      <c r="A787">
        <v>785</v>
      </c>
      <c r="B787">
        <v>257</v>
      </c>
      <c r="C787" t="s">
        <v>26</v>
      </c>
      <c r="D787" t="s">
        <v>34</v>
      </c>
      <c r="E787">
        <v>31</v>
      </c>
      <c r="F787">
        <v>0.72499999999999998</v>
      </c>
      <c r="G787" t="s">
        <v>962</v>
      </c>
      <c r="H787" t="s">
        <v>258</v>
      </c>
      <c r="I787" t="s">
        <v>82</v>
      </c>
      <c r="J787" t="s">
        <v>28</v>
      </c>
      <c r="K787" t="s">
        <v>82</v>
      </c>
      <c r="L787">
        <v>3</v>
      </c>
      <c r="M787">
        <v>13</v>
      </c>
      <c r="N787" t="s">
        <v>1006</v>
      </c>
      <c r="O787" t="s">
        <v>28</v>
      </c>
      <c r="P787">
        <v>2</v>
      </c>
      <c r="Q787">
        <v>3</v>
      </c>
      <c r="R787">
        <v>416305.60997891001</v>
      </c>
      <c r="S787">
        <v>510646.84000079002</v>
      </c>
      <c r="T787">
        <v>5</v>
      </c>
      <c r="U787">
        <v>0</v>
      </c>
      <c r="V787">
        <v>0</v>
      </c>
      <c r="W787">
        <v>0</v>
      </c>
      <c r="X787">
        <v>1</v>
      </c>
      <c r="Y787">
        <v>4</v>
      </c>
      <c r="Z787">
        <v>10.059999999999999</v>
      </c>
    </row>
    <row r="788" spans="1:26" x14ac:dyDescent="0.25">
      <c r="A788">
        <v>785</v>
      </c>
      <c r="B788">
        <v>257</v>
      </c>
      <c r="C788" t="s">
        <v>26</v>
      </c>
      <c r="D788" t="s">
        <v>34</v>
      </c>
      <c r="E788">
        <v>33</v>
      </c>
      <c r="F788">
        <v>1.0149999999999999</v>
      </c>
      <c r="G788">
        <v>11111127</v>
      </c>
      <c r="H788" t="s">
        <v>107</v>
      </c>
      <c r="I788" t="s">
        <v>923</v>
      </c>
      <c r="J788" t="s">
        <v>28</v>
      </c>
      <c r="K788" t="s">
        <v>28</v>
      </c>
      <c r="L788">
        <v>3</v>
      </c>
      <c r="M788">
        <v>3</v>
      </c>
      <c r="N788" t="s">
        <v>1006</v>
      </c>
      <c r="O788" t="s">
        <v>28</v>
      </c>
      <c r="P788">
        <v>2</v>
      </c>
      <c r="Q788">
        <v>4</v>
      </c>
      <c r="R788">
        <v>424919.30017294001</v>
      </c>
      <c r="S788">
        <v>505938.01999417</v>
      </c>
      <c r="T788">
        <v>5</v>
      </c>
      <c r="U788">
        <v>0</v>
      </c>
      <c r="V788">
        <v>0</v>
      </c>
      <c r="W788">
        <v>0</v>
      </c>
      <c r="X788">
        <v>1</v>
      </c>
      <c r="Y788">
        <v>4</v>
      </c>
      <c r="Z788">
        <v>10.059999999999999</v>
      </c>
    </row>
    <row r="789" spans="1:26" x14ac:dyDescent="0.25">
      <c r="A789">
        <v>785</v>
      </c>
      <c r="B789">
        <v>257</v>
      </c>
      <c r="C789" t="s">
        <v>26</v>
      </c>
      <c r="D789" t="s">
        <v>145</v>
      </c>
      <c r="E789">
        <v>33</v>
      </c>
      <c r="F789">
        <v>7.484</v>
      </c>
      <c r="G789">
        <v>526</v>
      </c>
      <c r="H789" t="s">
        <v>674</v>
      </c>
      <c r="I789" t="s">
        <v>334</v>
      </c>
      <c r="J789" t="s">
        <v>114</v>
      </c>
      <c r="K789" t="s">
        <v>23</v>
      </c>
      <c r="L789">
        <v>1</v>
      </c>
      <c r="M789">
        <v>2</v>
      </c>
      <c r="N789" t="s">
        <v>1006</v>
      </c>
      <c r="O789" t="s">
        <v>114</v>
      </c>
      <c r="P789">
        <v>2</v>
      </c>
      <c r="Q789">
        <v>3</v>
      </c>
      <c r="R789">
        <v>456904.84998743999</v>
      </c>
      <c r="S789">
        <v>504222.87971491</v>
      </c>
      <c r="T789">
        <v>5</v>
      </c>
      <c r="U789">
        <v>0</v>
      </c>
      <c r="V789">
        <v>0</v>
      </c>
      <c r="W789">
        <v>0</v>
      </c>
      <c r="X789">
        <v>1</v>
      </c>
      <c r="Y789">
        <v>4</v>
      </c>
      <c r="Z789">
        <v>10.059999999999999</v>
      </c>
    </row>
    <row r="790" spans="1:26" x14ac:dyDescent="0.25">
      <c r="A790">
        <v>785</v>
      </c>
      <c r="B790">
        <v>245</v>
      </c>
      <c r="C790" t="s">
        <v>21</v>
      </c>
      <c r="D790" t="s">
        <v>900</v>
      </c>
      <c r="E790">
        <v>41</v>
      </c>
      <c r="F790">
        <v>8.7680000000000007</v>
      </c>
      <c r="G790">
        <v>4171101</v>
      </c>
      <c r="H790" t="s">
        <v>205</v>
      </c>
      <c r="I790" t="s">
        <v>899</v>
      </c>
      <c r="J790" t="s">
        <v>23</v>
      </c>
      <c r="K790" t="s">
        <v>28</v>
      </c>
      <c r="L790">
        <v>2</v>
      </c>
      <c r="M790">
        <v>3</v>
      </c>
      <c r="N790" t="s">
        <v>1006</v>
      </c>
      <c r="O790" t="s">
        <v>23</v>
      </c>
      <c r="P790">
        <v>2</v>
      </c>
      <c r="Q790">
        <v>3</v>
      </c>
      <c r="R790">
        <v>341498.36968253</v>
      </c>
      <c r="S790">
        <v>387369.66994296998</v>
      </c>
      <c r="T790">
        <v>5</v>
      </c>
      <c r="U790">
        <v>0</v>
      </c>
      <c r="V790">
        <v>0</v>
      </c>
      <c r="W790">
        <v>0</v>
      </c>
      <c r="X790">
        <v>1</v>
      </c>
      <c r="Y790">
        <v>4</v>
      </c>
      <c r="Z790">
        <v>10.059999999999999</v>
      </c>
    </row>
    <row r="791" spans="1:26" x14ac:dyDescent="0.25">
      <c r="A791">
        <v>785</v>
      </c>
      <c r="B791">
        <v>119</v>
      </c>
      <c r="C791" t="s">
        <v>37</v>
      </c>
      <c r="D791" t="s">
        <v>135</v>
      </c>
      <c r="E791">
        <v>45</v>
      </c>
      <c r="F791">
        <v>25.873999999999999</v>
      </c>
      <c r="G791">
        <v>8221113</v>
      </c>
      <c r="H791" t="s">
        <v>383</v>
      </c>
      <c r="I791" t="s">
        <v>139</v>
      </c>
      <c r="J791" t="s">
        <v>114</v>
      </c>
      <c r="K791" t="s">
        <v>28</v>
      </c>
      <c r="L791">
        <v>1</v>
      </c>
      <c r="M791">
        <v>3</v>
      </c>
      <c r="N791" t="s">
        <v>1006</v>
      </c>
      <c r="O791" t="s">
        <v>114</v>
      </c>
      <c r="P791">
        <v>2</v>
      </c>
      <c r="Q791">
        <v>4</v>
      </c>
      <c r="R791">
        <v>308719.50022703002</v>
      </c>
      <c r="S791">
        <v>366632.12999809999</v>
      </c>
      <c r="T791">
        <v>5</v>
      </c>
      <c r="U791">
        <v>0</v>
      </c>
      <c r="V791">
        <v>0</v>
      </c>
      <c r="W791">
        <v>0</v>
      </c>
      <c r="X791">
        <v>1</v>
      </c>
      <c r="Y791">
        <v>4</v>
      </c>
      <c r="Z791">
        <v>10.059999999999999</v>
      </c>
    </row>
    <row r="792" spans="1:26" x14ac:dyDescent="0.25">
      <c r="A792">
        <v>785</v>
      </c>
      <c r="B792">
        <v>257</v>
      </c>
      <c r="C792" t="s">
        <v>26</v>
      </c>
      <c r="D792" t="s">
        <v>34</v>
      </c>
      <c r="E792">
        <v>206</v>
      </c>
      <c r="F792">
        <v>42.497</v>
      </c>
      <c r="G792">
        <v>11111526</v>
      </c>
      <c r="H792" t="s">
        <v>187</v>
      </c>
      <c r="I792" t="s">
        <v>452</v>
      </c>
      <c r="J792" t="s">
        <v>28</v>
      </c>
      <c r="K792" t="s">
        <v>28</v>
      </c>
      <c r="L792">
        <v>3</v>
      </c>
      <c r="M792">
        <v>3</v>
      </c>
      <c r="N792" t="s">
        <v>1006</v>
      </c>
      <c r="O792" t="s">
        <v>28</v>
      </c>
      <c r="P792">
        <v>2</v>
      </c>
      <c r="Q792">
        <v>4</v>
      </c>
      <c r="R792">
        <v>418959.59991073998</v>
      </c>
      <c r="S792">
        <v>503602.68018075998</v>
      </c>
      <c r="T792">
        <v>5</v>
      </c>
      <c r="U792">
        <v>0</v>
      </c>
      <c r="V792">
        <v>0</v>
      </c>
      <c r="W792">
        <v>0</v>
      </c>
      <c r="X792">
        <v>1</v>
      </c>
      <c r="Y792">
        <v>4</v>
      </c>
      <c r="Z792">
        <v>10.059999999999999</v>
      </c>
    </row>
    <row r="793" spans="1:26" x14ac:dyDescent="0.25">
      <c r="A793">
        <v>785</v>
      </c>
      <c r="B793">
        <v>245</v>
      </c>
      <c r="C793" t="s">
        <v>21</v>
      </c>
      <c r="D793" t="s">
        <v>87</v>
      </c>
      <c r="E793">
        <v>534</v>
      </c>
      <c r="F793">
        <v>5.7389999999999999</v>
      </c>
      <c r="G793">
        <v>4151033</v>
      </c>
      <c r="H793" t="s">
        <v>85</v>
      </c>
      <c r="I793" t="s">
        <v>819</v>
      </c>
      <c r="J793" t="s">
        <v>23</v>
      </c>
      <c r="K793" t="s">
        <v>28</v>
      </c>
      <c r="L793">
        <v>2</v>
      </c>
      <c r="M793">
        <v>3</v>
      </c>
      <c r="N793" t="s">
        <v>1006</v>
      </c>
      <c r="O793" t="s">
        <v>23</v>
      </c>
      <c r="P793">
        <v>3</v>
      </c>
      <c r="Q793">
        <v>4</v>
      </c>
      <c r="R793">
        <v>342902.96019895002</v>
      </c>
      <c r="S793">
        <v>353911.62991553999</v>
      </c>
      <c r="T793">
        <v>5</v>
      </c>
      <c r="U793">
        <v>0</v>
      </c>
      <c r="V793">
        <v>0</v>
      </c>
      <c r="W793">
        <v>0</v>
      </c>
      <c r="X793">
        <v>1</v>
      </c>
      <c r="Y793">
        <v>4</v>
      </c>
      <c r="Z793">
        <v>10.059999999999999</v>
      </c>
    </row>
    <row r="794" spans="1:26" x14ac:dyDescent="0.25">
      <c r="A794">
        <v>785</v>
      </c>
      <c r="B794">
        <v>245</v>
      </c>
      <c r="C794" t="s">
        <v>21</v>
      </c>
      <c r="D794" t="s">
        <v>87</v>
      </c>
      <c r="E794">
        <v>534</v>
      </c>
      <c r="F794">
        <v>5.0880000000000001</v>
      </c>
      <c r="G794">
        <v>4151053</v>
      </c>
      <c r="H794" t="s">
        <v>85</v>
      </c>
      <c r="I794" t="s">
        <v>930</v>
      </c>
      <c r="J794" t="s">
        <v>23</v>
      </c>
      <c r="K794" t="s">
        <v>28</v>
      </c>
      <c r="L794">
        <v>2</v>
      </c>
      <c r="M794">
        <v>3</v>
      </c>
      <c r="N794" t="s">
        <v>1006</v>
      </c>
      <c r="O794" t="s">
        <v>23</v>
      </c>
      <c r="P794">
        <v>2</v>
      </c>
      <c r="Q794">
        <v>3</v>
      </c>
      <c r="R794">
        <v>339487.85987177002</v>
      </c>
      <c r="S794">
        <v>353693.02007388999</v>
      </c>
      <c r="T794">
        <v>5</v>
      </c>
      <c r="U794">
        <v>0</v>
      </c>
      <c r="V794">
        <v>0</v>
      </c>
      <c r="W794">
        <v>0</v>
      </c>
      <c r="X794">
        <v>1</v>
      </c>
      <c r="Y794">
        <v>4</v>
      </c>
      <c r="Z794">
        <v>10.059999999999999</v>
      </c>
    </row>
    <row r="795" spans="1:26" x14ac:dyDescent="0.25">
      <c r="A795">
        <v>785</v>
      </c>
      <c r="B795">
        <v>119</v>
      </c>
      <c r="C795" t="s">
        <v>37</v>
      </c>
      <c r="D795" t="s">
        <v>699</v>
      </c>
      <c r="E795">
        <v>534</v>
      </c>
      <c r="F795">
        <v>0.55800000000000005</v>
      </c>
      <c r="G795">
        <v>8021192</v>
      </c>
      <c r="H795" t="s">
        <v>139</v>
      </c>
      <c r="I795" t="s">
        <v>516</v>
      </c>
      <c r="J795" t="s">
        <v>23</v>
      </c>
      <c r="K795" t="s">
        <v>28</v>
      </c>
      <c r="L795">
        <v>2</v>
      </c>
      <c r="M795">
        <v>3</v>
      </c>
      <c r="N795" t="s">
        <v>1006</v>
      </c>
      <c r="O795" t="s">
        <v>23</v>
      </c>
      <c r="P795">
        <v>2</v>
      </c>
      <c r="Q795">
        <v>3</v>
      </c>
      <c r="R795">
        <v>319233.13990056003</v>
      </c>
      <c r="S795">
        <v>361848.33992007998</v>
      </c>
      <c r="T795">
        <v>5</v>
      </c>
      <c r="U795">
        <v>0</v>
      </c>
      <c r="V795">
        <v>0</v>
      </c>
      <c r="W795">
        <v>0</v>
      </c>
      <c r="X795">
        <v>1</v>
      </c>
      <c r="Y795">
        <v>4</v>
      </c>
      <c r="Z795">
        <v>10.059999999999999</v>
      </c>
    </row>
    <row r="796" spans="1:26" x14ac:dyDescent="0.25">
      <c r="A796">
        <v>785</v>
      </c>
      <c r="B796">
        <v>167</v>
      </c>
      <c r="C796" t="s">
        <v>51</v>
      </c>
      <c r="D796" t="s">
        <v>520</v>
      </c>
      <c r="E796">
        <v>541</v>
      </c>
      <c r="F796">
        <v>16.824999999999999</v>
      </c>
      <c r="G796">
        <v>537</v>
      </c>
      <c r="H796" t="s">
        <v>168</v>
      </c>
      <c r="I796" t="s">
        <v>773</v>
      </c>
      <c r="J796" t="s">
        <v>23</v>
      </c>
      <c r="K796" t="s">
        <v>23</v>
      </c>
      <c r="L796">
        <v>2</v>
      </c>
      <c r="M796">
        <v>2</v>
      </c>
      <c r="N796" t="s">
        <v>1006</v>
      </c>
      <c r="O796" t="s">
        <v>23</v>
      </c>
      <c r="P796">
        <v>2</v>
      </c>
      <c r="Q796">
        <v>4</v>
      </c>
      <c r="R796">
        <v>405758.99019367999</v>
      </c>
      <c r="S796">
        <v>420809.34997053997</v>
      </c>
      <c r="T796">
        <v>5</v>
      </c>
      <c r="U796">
        <v>0</v>
      </c>
      <c r="V796">
        <v>0</v>
      </c>
      <c r="W796">
        <v>0</v>
      </c>
      <c r="X796">
        <v>1</v>
      </c>
      <c r="Y796">
        <v>4</v>
      </c>
      <c r="Z796">
        <v>10.059999999999999</v>
      </c>
    </row>
    <row r="797" spans="1:26" x14ac:dyDescent="0.25">
      <c r="A797">
        <v>785</v>
      </c>
      <c r="B797">
        <v>167</v>
      </c>
      <c r="C797" t="s">
        <v>51</v>
      </c>
      <c r="D797" t="s">
        <v>528</v>
      </c>
      <c r="E797">
        <v>543</v>
      </c>
      <c r="F797">
        <v>9.8520000000000003</v>
      </c>
      <c r="G797">
        <v>3000604</v>
      </c>
      <c r="H797" t="s">
        <v>834</v>
      </c>
      <c r="I797" t="s">
        <v>635</v>
      </c>
      <c r="J797" t="s">
        <v>23</v>
      </c>
      <c r="K797" t="s">
        <v>23</v>
      </c>
      <c r="L797">
        <v>2</v>
      </c>
      <c r="M797">
        <v>2</v>
      </c>
      <c r="N797" t="s">
        <v>1006</v>
      </c>
      <c r="O797" t="s">
        <v>23</v>
      </c>
      <c r="P797">
        <v>3</v>
      </c>
      <c r="Q797">
        <v>4</v>
      </c>
      <c r="R797">
        <v>360752.18981771002</v>
      </c>
      <c r="S797">
        <v>437769.98997210001</v>
      </c>
      <c r="T797">
        <v>5</v>
      </c>
      <c r="U797">
        <v>0</v>
      </c>
      <c r="V797">
        <v>0</v>
      </c>
      <c r="W797">
        <v>0</v>
      </c>
      <c r="X797">
        <v>1</v>
      </c>
      <c r="Y797">
        <v>4</v>
      </c>
      <c r="Z797">
        <v>10.059999999999999</v>
      </c>
    </row>
    <row r="798" spans="1:26" x14ac:dyDescent="0.25">
      <c r="A798">
        <v>785</v>
      </c>
      <c r="B798">
        <v>119</v>
      </c>
      <c r="C798" t="s">
        <v>37</v>
      </c>
      <c r="D798" t="s">
        <v>105</v>
      </c>
      <c r="E798">
        <v>553</v>
      </c>
      <c r="F798">
        <v>38.624000000000002</v>
      </c>
      <c r="G798">
        <v>8041138</v>
      </c>
      <c r="H798" t="s">
        <v>521</v>
      </c>
      <c r="I798" t="s">
        <v>891</v>
      </c>
      <c r="J798" t="s">
        <v>23</v>
      </c>
      <c r="K798" t="s">
        <v>28</v>
      </c>
      <c r="L798">
        <v>2</v>
      </c>
      <c r="M798">
        <v>3</v>
      </c>
      <c r="N798" t="s">
        <v>1006</v>
      </c>
      <c r="O798" t="s">
        <v>23</v>
      </c>
      <c r="P798">
        <v>3</v>
      </c>
      <c r="Q798">
        <v>4</v>
      </c>
      <c r="R798">
        <v>318447.56994666002</v>
      </c>
      <c r="S798">
        <v>308936.24978113</v>
      </c>
      <c r="T798">
        <v>5</v>
      </c>
      <c r="U798">
        <v>0</v>
      </c>
      <c r="V798">
        <v>0</v>
      </c>
      <c r="W798">
        <v>0</v>
      </c>
      <c r="X798">
        <v>1</v>
      </c>
      <c r="Y798">
        <v>4</v>
      </c>
      <c r="Z798">
        <v>10.059999999999999</v>
      </c>
    </row>
    <row r="799" spans="1:26" x14ac:dyDescent="0.25">
      <c r="A799">
        <v>785</v>
      </c>
      <c r="B799">
        <v>119</v>
      </c>
      <c r="C799" t="s">
        <v>37</v>
      </c>
      <c r="D799" t="s">
        <v>159</v>
      </c>
      <c r="E799">
        <v>555</v>
      </c>
      <c r="F799">
        <v>33.046999999999997</v>
      </c>
      <c r="G799">
        <v>8000654</v>
      </c>
      <c r="H799" t="s">
        <v>36</v>
      </c>
      <c r="I799" t="s">
        <v>278</v>
      </c>
      <c r="J799" t="s">
        <v>23</v>
      </c>
      <c r="K799" t="s">
        <v>23</v>
      </c>
      <c r="L799">
        <v>2</v>
      </c>
      <c r="M799">
        <v>2</v>
      </c>
      <c r="N799" t="s">
        <v>1006</v>
      </c>
      <c r="O799" t="s">
        <v>23</v>
      </c>
      <c r="P799">
        <v>2</v>
      </c>
      <c r="Q799">
        <v>4</v>
      </c>
      <c r="R799">
        <v>343078.52980289003</v>
      </c>
      <c r="S799">
        <v>320935.22009371</v>
      </c>
      <c r="T799">
        <v>5</v>
      </c>
      <c r="U799">
        <v>0</v>
      </c>
      <c r="V799">
        <v>0</v>
      </c>
      <c r="W799">
        <v>0</v>
      </c>
      <c r="X799">
        <v>1</v>
      </c>
      <c r="Y799">
        <v>4</v>
      </c>
      <c r="Z799">
        <v>10.059999999999999</v>
      </c>
    </row>
    <row r="800" spans="1:26" x14ac:dyDescent="0.25">
      <c r="A800">
        <v>785</v>
      </c>
      <c r="B800">
        <v>257</v>
      </c>
      <c r="C800" t="s">
        <v>26</v>
      </c>
      <c r="D800" t="s">
        <v>45</v>
      </c>
      <c r="E800">
        <v>571</v>
      </c>
      <c r="F800">
        <v>40.084000000000003</v>
      </c>
      <c r="G800">
        <v>11131084</v>
      </c>
      <c r="H800" t="s">
        <v>43</v>
      </c>
      <c r="I800" t="s">
        <v>881</v>
      </c>
      <c r="J800" t="s">
        <v>23</v>
      </c>
      <c r="K800" t="s">
        <v>28</v>
      </c>
      <c r="L800">
        <v>2</v>
      </c>
      <c r="M800">
        <v>3</v>
      </c>
      <c r="N800" t="s">
        <v>1006</v>
      </c>
      <c r="O800" t="s">
        <v>23</v>
      </c>
      <c r="P800">
        <v>2</v>
      </c>
      <c r="Q800">
        <v>3</v>
      </c>
      <c r="R800">
        <v>460279.87002984999</v>
      </c>
      <c r="S800">
        <v>536373.09990777005</v>
      </c>
      <c r="T800">
        <v>5</v>
      </c>
      <c r="U800">
        <v>0</v>
      </c>
      <c r="V800">
        <v>0</v>
      </c>
      <c r="W800">
        <v>0</v>
      </c>
      <c r="X800">
        <v>1</v>
      </c>
      <c r="Y800">
        <v>4</v>
      </c>
      <c r="Z800">
        <v>10.059999999999999</v>
      </c>
    </row>
    <row r="801" spans="1:26" x14ac:dyDescent="0.25">
      <c r="A801">
        <v>785</v>
      </c>
      <c r="B801">
        <v>167</v>
      </c>
      <c r="C801" t="s">
        <v>51</v>
      </c>
      <c r="D801" t="s">
        <v>409</v>
      </c>
      <c r="E801">
        <v>3000609</v>
      </c>
      <c r="F801">
        <v>0.17499999999999999</v>
      </c>
      <c r="G801">
        <v>3191049</v>
      </c>
      <c r="H801" t="s">
        <v>805</v>
      </c>
      <c r="I801" t="s">
        <v>800</v>
      </c>
      <c r="J801" t="s">
        <v>23</v>
      </c>
      <c r="K801" t="s">
        <v>28</v>
      </c>
      <c r="L801">
        <v>2</v>
      </c>
      <c r="M801">
        <v>3</v>
      </c>
      <c r="N801" t="s">
        <v>1006</v>
      </c>
      <c r="O801" t="s">
        <v>23</v>
      </c>
      <c r="P801">
        <v>2</v>
      </c>
      <c r="Q801">
        <v>4</v>
      </c>
      <c r="R801">
        <v>353231.2698518</v>
      </c>
      <c r="S801">
        <v>410178.94028335001</v>
      </c>
      <c r="T801">
        <v>5</v>
      </c>
      <c r="U801">
        <v>0</v>
      </c>
      <c r="V801">
        <v>0</v>
      </c>
      <c r="W801">
        <v>0</v>
      </c>
      <c r="X801">
        <v>1</v>
      </c>
      <c r="Y801">
        <v>4</v>
      </c>
      <c r="Z801">
        <v>10.059999999999999</v>
      </c>
    </row>
    <row r="802" spans="1:26" x14ac:dyDescent="0.25">
      <c r="A802">
        <v>785</v>
      </c>
      <c r="B802">
        <v>167</v>
      </c>
      <c r="C802" t="s">
        <v>51</v>
      </c>
      <c r="D802" t="s">
        <v>172</v>
      </c>
      <c r="E802">
        <v>3000614</v>
      </c>
      <c r="F802">
        <v>2.3519999999999999</v>
      </c>
      <c r="G802">
        <v>3101253</v>
      </c>
      <c r="H802" t="s">
        <v>171</v>
      </c>
      <c r="I802" t="s">
        <v>845</v>
      </c>
      <c r="J802" t="s">
        <v>23</v>
      </c>
      <c r="K802" t="s">
        <v>28</v>
      </c>
      <c r="L802">
        <v>2</v>
      </c>
      <c r="M802">
        <v>3</v>
      </c>
      <c r="N802" t="s">
        <v>1006</v>
      </c>
      <c r="O802" t="s">
        <v>23</v>
      </c>
      <c r="P802">
        <v>2</v>
      </c>
      <c r="Q802">
        <v>3</v>
      </c>
      <c r="R802">
        <v>367322.33006106003</v>
      </c>
      <c r="S802">
        <v>422579.05979352997</v>
      </c>
      <c r="T802">
        <v>5</v>
      </c>
      <c r="U802">
        <v>0</v>
      </c>
      <c r="V802">
        <v>0</v>
      </c>
      <c r="W802">
        <v>0</v>
      </c>
      <c r="X802">
        <v>1</v>
      </c>
      <c r="Y802">
        <v>4</v>
      </c>
      <c r="Z802">
        <v>10.059999999999999</v>
      </c>
    </row>
    <row r="803" spans="1:26" x14ac:dyDescent="0.25">
      <c r="A803">
        <v>785</v>
      </c>
      <c r="B803">
        <v>167</v>
      </c>
      <c r="C803" t="s">
        <v>51</v>
      </c>
      <c r="D803" t="s">
        <v>214</v>
      </c>
      <c r="E803">
        <v>3000620</v>
      </c>
      <c r="F803">
        <v>4.75</v>
      </c>
      <c r="G803">
        <v>3000623</v>
      </c>
      <c r="H803" t="s">
        <v>386</v>
      </c>
      <c r="I803" t="s">
        <v>806</v>
      </c>
      <c r="J803" t="s">
        <v>23</v>
      </c>
      <c r="K803" t="s">
        <v>23</v>
      </c>
      <c r="L803">
        <v>2</v>
      </c>
      <c r="M803">
        <v>2</v>
      </c>
      <c r="N803" t="s">
        <v>1006</v>
      </c>
      <c r="O803" t="s">
        <v>23</v>
      </c>
      <c r="P803">
        <v>2</v>
      </c>
      <c r="Q803">
        <v>4</v>
      </c>
      <c r="R803">
        <v>395317.87023073999</v>
      </c>
      <c r="S803">
        <v>377714.49996873998</v>
      </c>
      <c r="T803">
        <v>5</v>
      </c>
      <c r="U803">
        <v>0</v>
      </c>
      <c r="V803">
        <v>0</v>
      </c>
      <c r="W803">
        <v>0</v>
      </c>
      <c r="X803">
        <v>1</v>
      </c>
      <c r="Y803">
        <v>4</v>
      </c>
      <c r="Z803">
        <v>10.059999999999999</v>
      </c>
    </row>
    <row r="804" spans="1:26" x14ac:dyDescent="0.25">
      <c r="A804">
        <v>785</v>
      </c>
      <c r="B804">
        <v>167</v>
      </c>
      <c r="C804" t="s">
        <v>51</v>
      </c>
      <c r="D804" t="s">
        <v>223</v>
      </c>
      <c r="E804">
        <v>3000620</v>
      </c>
      <c r="F804">
        <v>1.2609999999999999</v>
      </c>
      <c r="G804">
        <v>3000619</v>
      </c>
      <c r="H804" t="s">
        <v>386</v>
      </c>
      <c r="I804" t="s">
        <v>841</v>
      </c>
      <c r="J804" t="s">
        <v>23</v>
      </c>
      <c r="K804" t="s">
        <v>28</v>
      </c>
      <c r="L804">
        <v>2</v>
      </c>
      <c r="M804">
        <v>3</v>
      </c>
      <c r="N804" t="s">
        <v>1006</v>
      </c>
      <c r="O804" t="s">
        <v>23</v>
      </c>
      <c r="P804">
        <v>4</v>
      </c>
      <c r="Q804">
        <v>5</v>
      </c>
      <c r="R804">
        <v>378489.20984051999</v>
      </c>
      <c r="S804">
        <v>383117.77010591002</v>
      </c>
      <c r="T804">
        <v>5</v>
      </c>
      <c r="U804">
        <v>0</v>
      </c>
      <c r="V804">
        <v>0</v>
      </c>
      <c r="W804">
        <v>0</v>
      </c>
      <c r="X804">
        <v>1</v>
      </c>
      <c r="Y804">
        <v>4</v>
      </c>
      <c r="Z804">
        <v>10.059999999999999</v>
      </c>
    </row>
    <row r="805" spans="1:26" x14ac:dyDescent="0.25">
      <c r="A805">
        <v>785</v>
      </c>
      <c r="B805">
        <v>167</v>
      </c>
      <c r="C805" t="s">
        <v>51</v>
      </c>
      <c r="D805" t="s">
        <v>758</v>
      </c>
      <c r="E805">
        <v>3000625</v>
      </c>
      <c r="F805">
        <v>1.37</v>
      </c>
      <c r="G805">
        <v>3121085</v>
      </c>
      <c r="H805" t="s">
        <v>663</v>
      </c>
      <c r="I805" t="s">
        <v>553</v>
      </c>
      <c r="J805" t="s">
        <v>23</v>
      </c>
      <c r="K805" t="s">
        <v>28</v>
      </c>
      <c r="L805">
        <v>2</v>
      </c>
      <c r="M805">
        <v>3</v>
      </c>
      <c r="N805" t="s">
        <v>1006</v>
      </c>
      <c r="O805" t="s">
        <v>23</v>
      </c>
      <c r="P805">
        <v>2</v>
      </c>
      <c r="Q805">
        <v>3</v>
      </c>
      <c r="R805">
        <v>373522.84024376998</v>
      </c>
      <c r="S805">
        <v>438351.02000944997</v>
      </c>
      <c r="T805">
        <v>5</v>
      </c>
      <c r="U805">
        <v>0</v>
      </c>
      <c r="V805">
        <v>0</v>
      </c>
      <c r="W805">
        <v>0</v>
      </c>
      <c r="X805">
        <v>1</v>
      </c>
      <c r="Y805">
        <v>4</v>
      </c>
      <c r="Z805">
        <v>10.059999999999999</v>
      </c>
    </row>
    <row r="806" spans="1:26" x14ac:dyDescent="0.25">
      <c r="A806">
        <v>785</v>
      </c>
      <c r="B806">
        <v>167</v>
      </c>
      <c r="C806" t="s">
        <v>51</v>
      </c>
      <c r="D806" t="s">
        <v>65</v>
      </c>
      <c r="E806">
        <v>3000626</v>
      </c>
      <c r="F806">
        <v>2.9089999999999998</v>
      </c>
      <c r="G806">
        <v>3381202</v>
      </c>
      <c r="H806" t="s">
        <v>215</v>
      </c>
      <c r="I806" t="s">
        <v>795</v>
      </c>
      <c r="J806" t="s">
        <v>23</v>
      </c>
      <c r="K806" t="s">
        <v>28</v>
      </c>
      <c r="L806">
        <v>2</v>
      </c>
      <c r="M806">
        <v>3</v>
      </c>
      <c r="N806" t="s">
        <v>1006</v>
      </c>
      <c r="O806" t="s">
        <v>23</v>
      </c>
      <c r="P806">
        <v>2</v>
      </c>
      <c r="Q806">
        <v>3</v>
      </c>
      <c r="R806">
        <v>378784.22999910999</v>
      </c>
      <c r="S806">
        <v>434955.97990604001</v>
      </c>
      <c r="T806">
        <v>5</v>
      </c>
      <c r="U806">
        <v>0</v>
      </c>
      <c r="V806">
        <v>0</v>
      </c>
      <c r="W806">
        <v>0</v>
      </c>
      <c r="X806">
        <v>1</v>
      </c>
      <c r="Y806">
        <v>4</v>
      </c>
      <c r="Z806">
        <v>10.059999999999999</v>
      </c>
    </row>
    <row r="807" spans="1:26" x14ac:dyDescent="0.25">
      <c r="A807">
        <v>785</v>
      </c>
      <c r="B807">
        <v>167</v>
      </c>
      <c r="C807" t="s">
        <v>51</v>
      </c>
      <c r="D807" t="s">
        <v>80</v>
      </c>
      <c r="E807">
        <v>3000626</v>
      </c>
      <c r="F807">
        <v>9.6199999999999992</v>
      </c>
      <c r="G807">
        <v>3000691</v>
      </c>
      <c r="H807" t="s">
        <v>169</v>
      </c>
      <c r="I807" t="s">
        <v>797</v>
      </c>
      <c r="J807" t="s">
        <v>23</v>
      </c>
      <c r="K807" t="s">
        <v>23</v>
      </c>
      <c r="L807">
        <v>2</v>
      </c>
      <c r="M807">
        <v>2</v>
      </c>
      <c r="N807" t="s">
        <v>1006</v>
      </c>
      <c r="O807" t="s">
        <v>23</v>
      </c>
      <c r="P807">
        <v>3</v>
      </c>
      <c r="Q807">
        <v>4</v>
      </c>
      <c r="R807">
        <v>410073.07970424998</v>
      </c>
      <c r="S807">
        <v>423016.24017776002</v>
      </c>
      <c r="T807">
        <v>5</v>
      </c>
      <c r="U807">
        <v>0</v>
      </c>
      <c r="V807">
        <v>0</v>
      </c>
      <c r="W807">
        <v>0</v>
      </c>
      <c r="X807">
        <v>1</v>
      </c>
      <c r="Y807">
        <v>4</v>
      </c>
      <c r="Z807">
        <v>10.059999999999999</v>
      </c>
    </row>
    <row r="808" spans="1:26" x14ac:dyDescent="0.25">
      <c r="A808">
        <v>785</v>
      </c>
      <c r="B808">
        <v>167</v>
      </c>
      <c r="C808" t="s">
        <v>51</v>
      </c>
      <c r="D808" t="s">
        <v>80</v>
      </c>
      <c r="E808">
        <v>3000626</v>
      </c>
      <c r="F808">
        <v>9.8800000000000008</v>
      </c>
      <c r="G808">
        <v>3000691</v>
      </c>
      <c r="H808" t="s">
        <v>169</v>
      </c>
      <c r="I808" t="s">
        <v>232</v>
      </c>
      <c r="J808" t="s">
        <v>23</v>
      </c>
      <c r="K808" t="s">
        <v>23</v>
      </c>
      <c r="L808">
        <v>2</v>
      </c>
      <c r="M808">
        <v>2</v>
      </c>
      <c r="N808" t="s">
        <v>1006</v>
      </c>
      <c r="O808" t="s">
        <v>23</v>
      </c>
      <c r="P808">
        <v>4</v>
      </c>
      <c r="Q808">
        <v>4</v>
      </c>
      <c r="R808">
        <v>411420.31001224002</v>
      </c>
      <c r="S808">
        <v>423366.92982173001</v>
      </c>
      <c r="T808">
        <v>5</v>
      </c>
      <c r="U808">
        <v>0</v>
      </c>
      <c r="V808">
        <v>0</v>
      </c>
      <c r="W808">
        <v>0</v>
      </c>
      <c r="X808">
        <v>1</v>
      </c>
      <c r="Y808">
        <v>4</v>
      </c>
      <c r="Z808">
        <v>10.059999999999999</v>
      </c>
    </row>
    <row r="809" spans="1:26" x14ac:dyDescent="0.25">
      <c r="A809">
        <v>785</v>
      </c>
      <c r="B809">
        <v>167</v>
      </c>
      <c r="C809" t="s">
        <v>51</v>
      </c>
      <c r="D809" t="s">
        <v>65</v>
      </c>
      <c r="E809">
        <v>3000630</v>
      </c>
      <c r="F809">
        <v>4.3819999999999997</v>
      </c>
      <c r="G809">
        <v>3381370</v>
      </c>
      <c r="H809" t="s">
        <v>74</v>
      </c>
      <c r="I809" t="s">
        <v>818</v>
      </c>
      <c r="J809" t="s">
        <v>23</v>
      </c>
      <c r="K809" t="s">
        <v>28</v>
      </c>
      <c r="L809">
        <v>2</v>
      </c>
      <c r="M809">
        <v>3</v>
      </c>
      <c r="N809" t="s">
        <v>1006</v>
      </c>
      <c r="O809" t="s">
        <v>23</v>
      </c>
      <c r="P809">
        <v>2</v>
      </c>
      <c r="Q809">
        <v>3</v>
      </c>
      <c r="R809">
        <v>390026.63996945001</v>
      </c>
      <c r="S809">
        <v>434857.10003100999</v>
      </c>
      <c r="T809">
        <v>5</v>
      </c>
      <c r="U809">
        <v>0</v>
      </c>
      <c r="V809">
        <v>0</v>
      </c>
      <c r="W809">
        <v>0</v>
      </c>
      <c r="X809">
        <v>1</v>
      </c>
      <c r="Y809">
        <v>4</v>
      </c>
      <c r="Z809">
        <v>10.059999999999999</v>
      </c>
    </row>
    <row r="810" spans="1:26" x14ac:dyDescent="0.25">
      <c r="A810">
        <v>785</v>
      </c>
      <c r="B810">
        <v>167</v>
      </c>
      <c r="C810" t="s">
        <v>51</v>
      </c>
      <c r="D810" t="s">
        <v>65</v>
      </c>
      <c r="E810">
        <v>3000633</v>
      </c>
      <c r="F810">
        <v>1.6830000000000001</v>
      </c>
      <c r="G810">
        <v>3381083</v>
      </c>
      <c r="H810" t="s">
        <v>64</v>
      </c>
      <c r="I810" t="s">
        <v>796</v>
      </c>
      <c r="J810" t="s">
        <v>23</v>
      </c>
      <c r="K810" t="s">
        <v>28</v>
      </c>
      <c r="L810">
        <v>2</v>
      </c>
      <c r="M810">
        <v>3</v>
      </c>
      <c r="N810" t="s">
        <v>1006</v>
      </c>
      <c r="O810" t="s">
        <v>23</v>
      </c>
      <c r="P810">
        <v>2</v>
      </c>
      <c r="Q810">
        <v>3</v>
      </c>
      <c r="R810">
        <v>386214.31991820998</v>
      </c>
      <c r="S810">
        <v>439469.75006990001</v>
      </c>
      <c r="T810">
        <v>5</v>
      </c>
      <c r="U810">
        <v>0</v>
      </c>
      <c r="V810">
        <v>0</v>
      </c>
      <c r="W810">
        <v>0</v>
      </c>
      <c r="X810">
        <v>1</v>
      </c>
      <c r="Y810">
        <v>4</v>
      </c>
      <c r="Z810">
        <v>10.059999999999999</v>
      </c>
    </row>
    <row r="811" spans="1:26" x14ac:dyDescent="0.25">
      <c r="A811">
        <v>785</v>
      </c>
      <c r="B811">
        <v>167</v>
      </c>
      <c r="C811" t="s">
        <v>51</v>
      </c>
      <c r="D811" t="s">
        <v>775</v>
      </c>
      <c r="E811">
        <v>3000684</v>
      </c>
      <c r="F811">
        <v>1.1539999999999999</v>
      </c>
      <c r="G811">
        <v>3000621</v>
      </c>
      <c r="H811" t="s">
        <v>774</v>
      </c>
      <c r="I811" t="s">
        <v>824</v>
      </c>
      <c r="J811" t="s">
        <v>23</v>
      </c>
      <c r="K811" t="s">
        <v>23</v>
      </c>
      <c r="L811">
        <v>2</v>
      </c>
      <c r="M811">
        <v>2</v>
      </c>
      <c r="N811" t="s">
        <v>1006</v>
      </c>
      <c r="O811" t="s">
        <v>23</v>
      </c>
      <c r="P811">
        <v>2</v>
      </c>
      <c r="Q811">
        <v>4</v>
      </c>
      <c r="R811">
        <v>422651.38026210997</v>
      </c>
      <c r="S811">
        <v>421744.11986307002</v>
      </c>
      <c r="T811">
        <v>5</v>
      </c>
      <c r="U811">
        <v>0</v>
      </c>
      <c r="V811">
        <v>0</v>
      </c>
      <c r="W811">
        <v>0</v>
      </c>
      <c r="X811">
        <v>1</v>
      </c>
      <c r="Y811">
        <v>4</v>
      </c>
      <c r="Z811">
        <v>10.059999999999999</v>
      </c>
    </row>
    <row r="812" spans="1:26" x14ac:dyDescent="0.25">
      <c r="A812">
        <v>785</v>
      </c>
      <c r="B812">
        <v>167</v>
      </c>
      <c r="C812" t="s">
        <v>51</v>
      </c>
      <c r="D812" t="s">
        <v>528</v>
      </c>
      <c r="E812">
        <v>3000686</v>
      </c>
      <c r="F812">
        <v>0.68899999999999995</v>
      </c>
      <c r="G812">
        <v>3101156</v>
      </c>
      <c r="H812" t="s">
        <v>370</v>
      </c>
      <c r="I812" t="s">
        <v>801</v>
      </c>
      <c r="J812" t="s">
        <v>28</v>
      </c>
      <c r="K812" t="s">
        <v>28</v>
      </c>
      <c r="L812">
        <v>3</v>
      </c>
      <c r="M812">
        <v>3</v>
      </c>
      <c r="N812" t="s">
        <v>1006</v>
      </c>
      <c r="O812" t="s">
        <v>28</v>
      </c>
      <c r="P812">
        <v>2</v>
      </c>
      <c r="Q812">
        <v>3</v>
      </c>
      <c r="R812">
        <v>369461.98995125998</v>
      </c>
      <c r="S812">
        <v>430241.10957252001</v>
      </c>
      <c r="T812">
        <v>5</v>
      </c>
      <c r="U812">
        <v>0</v>
      </c>
      <c r="V812">
        <v>0</v>
      </c>
      <c r="W812">
        <v>0</v>
      </c>
      <c r="X812">
        <v>1</v>
      </c>
      <c r="Y812">
        <v>4</v>
      </c>
      <c r="Z812">
        <v>10.059999999999999</v>
      </c>
    </row>
    <row r="813" spans="1:26" x14ac:dyDescent="0.25">
      <c r="A813">
        <v>785</v>
      </c>
      <c r="B813">
        <v>167</v>
      </c>
      <c r="C813" t="s">
        <v>51</v>
      </c>
      <c r="D813" t="s">
        <v>380</v>
      </c>
      <c r="E813">
        <v>3271046</v>
      </c>
      <c r="F813">
        <v>0.57499999999999996</v>
      </c>
      <c r="G813">
        <v>3271004</v>
      </c>
      <c r="H813" t="s">
        <v>417</v>
      </c>
      <c r="I813" t="s">
        <v>816</v>
      </c>
      <c r="J813" t="s">
        <v>28</v>
      </c>
      <c r="K813" t="s">
        <v>28</v>
      </c>
      <c r="L813">
        <v>3</v>
      </c>
      <c r="M813">
        <v>3</v>
      </c>
      <c r="N813" t="s">
        <v>1006</v>
      </c>
      <c r="O813" t="s">
        <v>28</v>
      </c>
      <c r="P813">
        <v>4</v>
      </c>
      <c r="Q813">
        <v>5</v>
      </c>
      <c r="R813">
        <v>342143.03007078997</v>
      </c>
      <c r="S813">
        <v>427515.7301018</v>
      </c>
      <c r="T813">
        <v>5</v>
      </c>
      <c r="U813">
        <v>0</v>
      </c>
      <c r="V813">
        <v>0</v>
      </c>
      <c r="W813">
        <v>0</v>
      </c>
      <c r="X813">
        <v>1</v>
      </c>
      <c r="Y813">
        <v>4</v>
      </c>
      <c r="Z813">
        <v>10.059999999999999</v>
      </c>
    </row>
    <row r="814" spans="1:26" x14ac:dyDescent="0.25">
      <c r="A814">
        <v>785</v>
      </c>
      <c r="B814">
        <v>245</v>
      </c>
      <c r="C814" t="s">
        <v>21</v>
      </c>
      <c r="D814" t="s">
        <v>119</v>
      </c>
      <c r="E814">
        <v>4000610</v>
      </c>
      <c r="F814">
        <v>0.86499999999999999</v>
      </c>
      <c r="G814">
        <v>4271313</v>
      </c>
      <c r="H814" t="s">
        <v>418</v>
      </c>
      <c r="I814" t="s">
        <v>842</v>
      </c>
      <c r="J814" t="s">
        <v>23</v>
      </c>
      <c r="K814" t="s">
        <v>28</v>
      </c>
      <c r="L814">
        <v>2</v>
      </c>
      <c r="M814">
        <v>3</v>
      </c>
      <c r="N814" t="s">
        <v>1006</v>
      </c>
      <c r="O814" t="s">
        <v>23</v>
      </c>
      <c r="P814">
        <v>2</v>
      </c>
      <c r="Q814">
        <v>3</v>
      </c>
      <c r="R814">
        <v>331055.18025730998</v>
      </c>
      <c r="S814">
        <v>408250.47998787003</v>
      </c>
      <c r="T814">
        <v>5</v>
      </c>
      <c r="U814">
        <v>0</v>
      </c>
      <c r="V814">
        <v>0</v>
      </c>
      <c r="W814">
        <v>0</v>
      </c>
      <c r="X814">
        <v>1</v>
      </c>
      <c r="Y814">
        <v>4</v>
      </c>
      <c r="Z814">
        <v>10.059999999999999</v>
      </c>
    </row>
    <row r="815" spans="1:26" x14ac:dyDescent="0.25">
      <c r="A815">
        <v>785</v>
      </c>
      <c r="B815">
        <v>245</v>
      </c>
      <c r="C815" t="s">
        <v>21</v>
      </c>
      <c r="D815" t="s">
        <v>703</v>
      </c>
      <c r="E815">
        <v>4000634</v>
      </c>
      <c r="F815">
        <v>1.482</v>
      </c>
      <c r="G815">
        <v>4141084</v>
      </c>
      <c r="H815" t="s">
        <v>452</v>
      </c>
      <c r="I815" t="s">
        <v>442</v>
      </c>
      <c r="J815" t="s">
        <v>23</v>
      </c>
      <c r="K815" t="s">
        <v>28</v>
      </c>
      <c r="L815">
        <v>2</v>
      </c>
      <c r="M815">
        <v>3</v>
      </c>
      <c r="N815" t="s">
        <v>1006</v>
      </c>
      <c r="O815" t="s">
        <v>23</v>
      </c>
      <c r="P815">
        <v>3</v>
      </c>
      <c r="Q815">
        <v>4</v>
      </c>
      <c r="R815">
        <v>322295.83006253</v>
      </c>
      <c r="S815">
        <v>383448.20994057</v>
      </c>
      <c r="T815">
        <v>5</v>
      </c>
      <c r="U815">
        <v>0</v>
      </c>
      <c r="V815">
        <v>0</v>
      </c>
      <c r="W815">
        <v>0</v>
      </c>
      <c r="X815">
        <v>1</v>
      </c>
      <c r="Y815">
        <v>4</v>
      </c>
      <c r="Z815">
        <v>10.059999999999999</v>
      </c>
    </row>
    <row r="816" spans="1:26" x14ac:dyDescent="0.25">
      <c r="A816">
        <v>785</v>
      </c>
      <c r="B816">
        <v>245</v>
      </c>
      <c r="C816" t="s">
        <v>21</v>
      </c>
      <c r="D816" t="s">
        <v>87</v>
      </c>
      <c r="E816">
        <v>4000683</v>
      </c>
      <c r="F816">
        <v>1.8540000000000001</v>
      </c>
      <c r="G816">
        <v>4151194</v>
      </c>
      <c r="H816" t="s">
        <v>346</v>
      </c>
      <c r="I816" t="s">
        <v>366</v>
      </c>
      <c r="J816" t="s">
        <v>23</v>
      </c>
      <c r="K816" t="s">
        <v>28</v>
      </c>
      <c r="L816">
        <v>2</v>
      </c>
      <c r="M816">
        <v>3</v>
      </c>
      <c r="N816" t="s">
        <v>1006</v>
      </c>
      <c r="O816" t="s">
        <v>23</v>
      </c>
      <c r="P816">
        <v>2</v>
      </c>
      <c r="Q816">
        <v>3</v>
      </c>
      <c r="R816">
        <v>340850.39003568998</v>
      </c>
      <c r="S816">
        <v>359818.50015699002</v>
      </c>
      <c r="T816">
        <v>5</v>
      </c>
      <c r="U816">
        <v>0</v>
      </c>
      <c r="V816">
        <v>0</v>
      </c>
      <c r="W816">
        <v>0</v>
      </c>
      <c r="X816">
        <v>1</v>
      </c>
      <c r="Y816">
        <v>4</v>
      </c>
      <c r="Z816">
        <v>10.059999999999999</v>
      </c>
    </row>
    <row r="817" spans="1:26" x14ac:dyDescent="0.25">
      <c r="A817">
        <v>785</v>
      </c>
      <c r="B817">
        <v>245</v>
      </c>
      <c r="C817" t="s">
        <v>21</v>
      </c>
      <c r="D817" t="s">
        <v>116</v>
      </c>
      <c r="E817">
        <v>4000683</v>
      </c>
      <c r="F817">
        <v>3.7370000000000001</v>
      </c>
      <c r="G817">
        <v>4000696</v>
      </c>
      <c r="H817" t="s">
        <v>346</v>
      </c>
      <c r="I817" t="s">
        <v>394</v>
      </c>
      <c r="J817" t="s">
        <v>23</v>
      </c>
      <c r="K817" t="s">
        <v>23</v>
      </c>
      <c r="L817">
        <v>2</v>
      </c>
      <c r="M817">
        <v>2</v>
      </c>
      <c r="N817" t="s">
        <v>1006</v>
      </c>
      <c r="O817" t="s">
        <v>23</v>
      </c>
      <c r="P817">
        <v>2</v>
      </c>
      <c r="Q817">
        <v>3</v>
      </c>
      <c r="R817">
        <v>349803.44008595002</v>
      </c>
      <c r="S817">
        <v>355531.40996033</v>
      </c>
      <c r="T817">
        <v>5</v>
      </c>
      <c r="U817">
        <v>0</v>
      </c>
      <c r="V817">
        <v>0</v>
      </c>
      <c r="W817">
        <v>0</v>
      </c>
      <c r="X817">
        <v>1</v>
      </c>
      <c r="Y817">
        <v>4</v>
      </c>
      <c r="Z817">
        <v>10.059999999999999</v>
      </c>
    </row>
    <row r="818" spans="1:26" x14ac:dyDescent="0.25">
      <c r="A818">
        <v>785</v>
      </c>
      <c r="B818">
        <v>245</v>
      </c>
      <c r="C818" t="s">
        <v>21</v>
      </c>
      <c r="D818" t="s">
        <v>87</v>
      </c>
      <c r="E818">
        <v>4000687</v>
      </c>
      <c r="F818">
        <v>2.746</v>
      </c>
      <c r="G818">
        <v>4151001</v>
      </c>
      <c r="H818" t="s">
        <v>423</v>
      </c>
      <c r="I818" t="s">
        <v>328</v>
      </c>
      <c r="J818" t="s">
        <v>23</v>
      </c>
      <c r="K818" t="s">
        <v>28</v>
      </c>
      <c r="L818">
        <v>2</v>
      </c>
      <c r="M818">
        <v>3</v>
      </c>
      <c r="N818" t="s">
        <v>1006</v>
      </c>
      <c r="O818" t="s">
        <v>23</v>
      </c>
      <c r="P818">
        <v>2</v>
      </c>
      <c r="Q818">
        <v>3</v>
      </c>
      <c r="R818">
        <v>355473.97013447998</v>
      </c>
      <c r="S818">
        <v>344220.68009589001</v>
      </c>
      <c r="T818">
        <v>5</v>
      </c>
      <c r="U818">
        <v>0</v>
      </c>
      <c r="V818">
        <v>0</v>
      </c>
      <c r="W818">
        <v>0</v>
      </c>
      <c r="X818">
        <v>1</v>
      </c>
      <c r="Y818">
        <v>4</v>
      </c>
      <c r="Z818">
        <v>10.059999999999999</v>
      </c>
    </row>
    <row r="819" spans="1:26" x14ac:dyDescent="0.25">
      <c r="A819">
        <v>785</v>
      </c>
      <c r="B819">
        <v>245</v>
      </c>
      <c r="C819" t="s">
        <v>21</v>
      </c>
      <c r="D819" t="s">
        <v>87</v>
      </c>
      <c r="E819">
        <v>4000706</v>
      </c>
      <c r="F819">
        <v>8.5269999999999992</v>
      </c>
      <c r="G819">
        <v>4151596</v>
      </c>
      <c r="H819" t="s">
        <v>102</v>
      </c>
      <c r="I819" t="s">
        <v>820</v>
      </c>
      <c r="J819" t="s">
        <v>23</v>
      </c>
      <c r="K819" t="s">
        <v>28</v>
      </c>
      <c r="L819">
        <v>2</v>
      </c>
      <c r="M819">
        <v>3</v>
      </c>
      <c r="N819" t="s">
        <v>1006</v>
      </c>
      <c r="O819" t="s">
        <v>23</v>
      </c>
      <c r="P819">
        <v>2</v>
      </c>
      <c r="Q819">
        <v>3</v>
      </c>
      <c r="R819">
        <v>340001.60992845002</v>
      </c>
      <c r="S819">
        <v>351034.59021267999</v>
      </c>
      <c r="T819">
        <v>5</v>
      </c>
      <c r="U819">
        <v>0</v>
      </c>
      <c r="V819">
        <v>0</v>
      </c>
      <c r="W819">
        <v>0</v>
      </c>
      <c r="X819">
        <v>1</v>
      </c>
      <c r="Y819">
        <v>4</v>
      </c>
      <c r="Z819">
        <v>10.059999999999999</v>
      </c>
    </row>
    <row r="820" spans="1:26" x14ac:dyDescent="0.25">
      <c r="A820">
        <v>785</v>
      </c>
      <c r="B820">
        <v>245</v>
      </c>
      <c r="C820" t="s">
        <v>21</v>
      </c>
      <c r="D820" t="s">
        <v>48</v>
      </c>
      <c r="E820">
        <v>4091432</v>
      </c>
      <c r="F820">
        <v>0.17599999999999999</v>
      </c>
      <c r="G820">
        <v>4091974</v>
      </c>
      <c r="H820" t="s">
        <v>124</v>
      </c>
      <c r="I820" t="s">
        <v>919</v>
      </c>
      <c r="J820" t="s">
        <v>28</v>
      </c>
      <c r="K820" t="s">
        <v>28</v>
      </c>
      <c r="L820">
        <v>3</v>
      </c>
      <c r="M820">
        <v>3</v>
      </c>
      <c r="N820" t="s">
        <v>1006</v>
      </c>
      <c r="O820" t="s">
        <v>28</v>
      </c>
      <c r="P820">
        <v>2</v>
      </c>
      <c r="Q820">
        <v>4</v>
      </c>
      <c r="R820">
        <v>342950.60015342</v>
      </c>
      <c r="S820">
        <v>396732.57976141002</v>
      </c>
      <c r="T820">
        <v>5</v>
      </c>
      <c r="U820">
        <v>0</v>
      </c>
      <c r="V820">
        <v>0</v>
      </c>
      <c r="W820">
        <v>0</v>
      </c>
      <c r="X820">
        <v>1</v>
      </c>
      <c r="Y820">
        <v>4</v>
      </c>
      <c r="Z820">
        <v>10.059999999999999</v>
      </c>
    </row>
    <row r="821" spans="1:26" x14ac:dyDescent="0.25">
      <c r="A821">
        <v>785</v>
      </c>
      <c r="B821">
        <v>119</v>
      </c>
      <c r="C821" t="s">
        <v>37</v>
      </c>
      <c r="D821" t="s">
        <v>38</v>
      </c>
      <c r="E821">
        <v>8000639</v>
      </c>
      <c r="F821">
        <v>4.3719999999999999</v>
      </c>
      <c r="G821">
        <v>8181055</v>
      </c>
      <c r="H821" t="s">
        <v>266</v>
      </c>
      <c r="I821" t="s">
        <v>892</v>
      </c>
      <c r="J821" t="s">
        <v>23</v>
      </c>
      <c r="K821" t="s">
        <v>28</v>
      </c>
      <c r="L821">
        <v>2</v>
      </c>
      <c r="M821">
        <v>3</v>
      </c>
      <c r="N821" t="s">
        <v>1006</v>
      </c>
      <c r="O821" t="s">
        <v>23</v>
      </c>
      <c r="P821">
        <v>2</v>
      </c>
      <c r="Q821">
        <v>4</v>
      </c>
      <c r="R821">
        <v>335156.37988197</v>
      </c>
      <c r="S821">
        <v>333239.40974906</v>
      </c>
      <c r="T821">
        <v>5</v>
      </c>
      <c r="U821">
        <v>0</v>
      </c>
      <c r="V821">
        <v>0</v>
      </c>
      <c r="W821">
        <v>0</v>
      </c>
      <c r="X821">
        <v>1</v>
      </c>
      <c r="Y821">
        <v>4</v>
      </c>
      <c r="Z821">
        <v>10.059999999999999</v>
      </c>
    </row>
    <row r="822" spans="1:26" x14ac:dyDescent="0.25">
      <c r="A822">
        <v>785</v>
      </c>
      <c r="B822">
        <v>119</v>
      </c>
      <c r="C822" t="s">
        <v>37</v>
      </c>
      <c r="D822" t="s">
        <v>38</v>
      </c>
      <c r="E822">
        <v>8000654</v>
      </c>
      <c r="F822">
        <v>4.4269999999999996</v>
      </c>
      <c r="G822">
        <v>8181162</v>
      </c>
      <c r="H822" t="s">
        <v>60</v>
      </c>
      <c r="I822" t="s">
        <v>821</v>
      </c>
      <c r="J822" t="s">
        <v>23</v>
      </c>
      <c r="K822" t="s">
        <v>28</v>
      </c>
      <c r="L822">
        <v>2</v>
      </c>
      <c r="M822">
        <v>3</v>
      </c>
      <c r="N822" t="s">
        <v>1006</v>
      </c>
      <c r="O822" t="s">
        <v>23</v>
      </c>
      <c r="P822">
        <v>2</v>
      </c>
      <c r="Q822">
        <v>3</v>
      </c>
      <c r="R822">
        <v>335501.60004769999</v>
      </c>
      <c r="S822">
        <v>326624.47981231002</v>
      </c>
      <c r="T822">
        <v>5</v>
      </c>
      <c r="U822">
        <v>0</v>
      </c>
      <c r="V822">
        <v>0</v>
      </c>
      <c r="W822">
        <v>0</v>
      </c>
      <c r="X822">
        <v>1</v>
      </c>
      <c r="Y822">
        <v>4</v>
      </c>
      <c r="Z822">
        <v>10.059999999999999</v>
      </c>
    </row>
    <row r="823" spans="1:26" x14ac:dyDescent="0.25">
      <c r="A823">
        <v>785</v>
      </c>
      <c r="B823">
        <v>119</v>
      </c>
      <c r="C823" t="s">
        <v>37</v>
      </c>
      <c r="D823" t="s">
        <v>113</v>
      </c>
      <c r="E823">
        <v>8000682</v>
      </c>
      <c r="F823">
        <v>0.76500000000000001</v>
      </c>
      <c r="G823">
        <v>8061137</v>
      </c>
      <c r="H823" t="s">
        <v>848</v>
      </c>
      <c r="I823" t="s">
        <v>849</v>
      </c>
      <c r="J823" t="s">
        <v>23</v>
      </c>
      <c r="K823" t="s">
        <v>28</v>
      </c>
      <c r="L823">
        <v>2</v>
      </c>
      <c r="M823">
        <v>3</v>
      </c>
      <c r="N823" t="s">
        <v>1006</v>
      </c>
      <c r="O823" t="s">
        <v>23</v>
      </c>
      <c r="P823">
        <v>2</v>
      </c>
      <c r="Q823">
        <v>4</v>
      </c>
      <c r="R823">
        <v>317518.93027472001</v>
      </c>
      <c r="S823">
        <v>322017.03020430001</v>
      </c>
      <c r="T823">
        <v>5</v>
      </c>
      <c r="U823">
        <v>0</v>
      </c>
      <c r="V823">
        <v>0</v>
      </c>
      <c r="W823">
        <v>0</v>
      </c>
      <c r="X823">
        <v>1</v>
      </c>
      <c r="Y823">
        <v>4</v>
      </c>
      <c r="Z823">
        <v>10.059999999999999</v>
      </c>
    </row>
    <row r="824" spans="1:26" x14ac:dyDescent="0.25">
      <c r="A824">
        <v>785</v>
      </c>
      <c r="B824">
        <v>257</v>
      </c>
      <c r="C824" t="s">
        <v>26</v>
      </c>
      <c r="D824" t="s">
        <v>31</v>
      </c>
      <c r="E824">
        <v>11000606</v>
      </c>
      <c r="F824">
        <v>1.702</v>
      </c>
      <c r="G824">
        <v>11031338</v>
      </c>
      <c r="H824" t="s">
        <v>62</v>
      </c>
      <c r="I824" t="s">
        <v>864</v>
      </c>
      <c r="J824" t="s">
        <v>23</v>
      </c>
      <c r="K824" t="s">
        <v>28</v>
      </c>
      <c r="L824">
        <v>2</v>
      </c>
      <c r="M824">
        <v>3</v>
      </c>
      <c r="N824" t="s">
        <v>1006</v>
      </c>
      <c r="O824" t="s">
        <v>23</v>
      </c>
      <c r="P824">
        <v>2</v>
      </c>
      <c r="Q824">
        <v>4</v>
      </c>
      <c r="R824">
        <v>428343.64009642001</v>
      </c>
      <c r="S824">
        <v>505454.42008543003</v>
      </c>
      <c r="T824">
        <v>5</v>
      </c>
      <c r="U824">
        <v>0</v>
      </c>
      <c r="V824">
        <v>0</v>
      </c>
      <c r="W824">
        <v>0</v>
      </c>
      <c r="X824">
        <v>1</v>
      </c>
      <c r="Y824">
        <v>4</v>
      </c>
      <c r="Z824">
        <v>10.059999999999999</v>
      </c>
    </row>
    <row r="825" spans="1:26" x14ac:dyDescent="0.25">
      <c r="A825">
        <v>785</v>
      </c>
      <c r="B825">
        <v>257</v>
      </c>
      <c r="C825" t="s">
        <v>26</v>
      </c>
      <c r="D825" t="s">
        <v>34</v>
      </c>
      <c r="E825">
        <v>11000622</v>
      </c>
      <c r="F825">
        <v>4.0350000000000001</v>
      </c>
      <c r="G825">
        <v>11111017</v>
      </c>
      <c r="H825" t="s">
        <v>32</v>
      </c>
      <c r="I825" t="s">
        <v>874</v>
      </c>
      <c r="J825" t="s">
        <v>23</v>
      </c>
      <c r="K825" t="s">
        <v>28</v>
      </c>
      <c r="L825">
        <v>2</v>
      </c>
      <c r="M825">
        <v>3</v>
      </c>
      <c r="N825" t="s">
        <v>1006</v>
      </c>
      <c r="O825" t="s">
        <v>23</v>
      </c>
      <c r="P825">
        <v>2</v>
      </c>
      <c r="Q825">
        <v>4</v>
      </c>
      <c r="R825">
        <v>422015.33025340998</v>
      </c>
      <c r="S825">
        <v>512288.42972503998</v>
      </c>
      <c r="T825">
        <v>5</v>
      </c>
      <c r="U825">
        <v>0</v>
      </c>
      <c r="V825">
        <v>0</v>
      </c>
      <c r="W825">
        <v>0</v>
      </c>
      <c r="X825">
        <v>1</v>
      </c>
      <c r="Y825">
        <v>4</v>
      </c>
      <c r="Z825">
        <v>10.059999999999999</v>
      </c>
    </row>
    <row r="826" spans="1:26" x14ac:dyDescent="0.25">
      <c r="A826">
        <v>785</v>
      </c>
      <c r="B826">
        <v>257</v>
      </c>
      <c r="C826" t="s">
        <v>26</v>
      </c>
      <c r="D826" t="s">
        <v>34</v>
      </c>
      <c r="E826">
        <v>11000626</v>
      </c>
      <c r="F826">
        <v>0.70199999999999996</v>
      </c>
      <c r="G826">
        <v>11111113</v>
      </c>
      <c r="H826" t="s">
        <v>109</v>
      </c>
      <c r="I826" t="s">
        <v>882</v>
      </c>
      <c r="J826" t="s">
        <v>23</v>
      </c>
      <c r="K826" t="s">
        <v>28</v>
      </c>
      <c r="L826">
        <v>2</v>
      </c>
      <c r="M826">
        <v>3</v>
      </c>
      <c r="N826" t="s">
        <v>1006</v>
      </c>
      <c r="O826" t="s">
        <v>23</v>
      </c>
      <c r="P826">
        <v>2</v>
      </c>
      <c r="Q826">
        <v>3</v>
      </c>
      <c r="R826">
        <v>424581.59001326998</v>
      </c>
      <c r="S826">
        <v>503545.99971642002</v>
      </c>
      <c r="T826">
        <v>5</v>
      </c>
      <c r="U826">
        <v>0</v>
      </c>
      <c r="V826">
        <v>0</v>
      </c>
      <c r="W826">
        <v>0</v>
      </c>
      <c r="X826">
        <v>1</v>
      </c>
      <c r="Y826">
        <v>4</v>
      </c>
      <c r="Z826">
        <v>10.059999999999999</v>
      </c>
    </row>
    <row r="827" spans="1:26" x14ac:dyDescent="0.25">
      <c r="A827">
        <v>785</v>
      </c>
      <c r="B827">
        <v>257</v>
      </c>
      <c r="C827" t="s">
        <v>26</v>
      </c>
      <c r="D827" t="s">
        <v>84</v>
      </c>
      <c r="E827">
        <v>11000636</v>
      </c>
      <c r="F827">
        <v>2.8140000000000001</v>
      </c>
      <c r="G827">
        <v>11021196</v>
      </c>
      <c r="H827" t="s">
        <v>462</v>
      </c>
      <c r="I827" t="s">
        <v>903</v>
      </c>
      <c r="J827" t="s">
        <v>23</v>
      </c>
      <c r="K827" t="s">
        <v>28</v>
      </c>
      <c r="L827">
        <v>2</v>
      </c>
      <c r="M827">
        <v>3</v>
      </c>
      <c r="N827" t="s">
        <v>1006</v>
      </c>
      <c r="O827" t="s">
        <v>23</v>
      </c>
      <c r="P827">
        <v>2</v>
      </c>
      <c r="Q827">
        <v>3</v>
      </c>
      <c r="R827">
        <v>419653.87988933001</v>
      </c>
      <c r="S827">
        <v>521057.79988304002</v>
      </c>
      <c r="T827">
        <v>5</v>
      </c>
      <c r="U827">
        <v>0</v>
      </c>
      <c r="V827">
        <v>0</v>
      </c>
      <c r="W827">
        <v>0</v>
      </c>
      <c r="X827">
        <v>1</v>
      </c>
      <c r="Y827">
        <v>4</v>
      </c>
      <c r="Z827">
        <v>10.059999999999999</v>
      </c>
    </row>
    <row r="828" spans="1:26" x14ac:dyDescent="0.25">
      <c r="A828">
        <v>785</v>
      </c>
      <c r="B828">
        <v>257</v>
      </c>
      <c r="C828" t="s">
        <v>26</v>
      </c>
      <c r="D828" t="s">
        <v>31</v>
      </c>
      <c r="E828">
        <v>11000672</v>
      </c>
      <c r="F828">
        <v>0.23499999999999999</v>
      </c>
      <c r="G828">
        <v>11031016</v>
      </c>
      <c r="H828" t="s">
        <v>187</v>
      </c>
      <c r="I828" t="s">
        <v>187</v>
      </c>
      <c r="J828" t="s">
        <v>23</v>
      </c>
      <c r="K828" t="s">
        <v>28</v>
      </c>
      <c r="L828">
        <v>2</v>
      </c>
      <c r="M828">
        <v>3</v>
      </c>
      <c r="N828" t="s">
        <v>1006</v>
      </c>
      <c r="O828" t="s">
        <v>23</v>
      </c>
      <c r="P828">
        <v>3</v>
      </c>
      <c r="Q828">
        <v>4</v>
      </c>
      <c r="R828">
        <v>450734.27013709</v>
      </c>
      <c r="S828">
        <v>482828.06999955</v>
      </c>
      <c r="T828">
        <v>5</v>
      </c>
      <c r="U828">
        <v>0</v>
      </c>
      <c r="V828">
        <v>0</v>
      </c>
      <c r="W828">
        <v>0</v>
      </c>
      <c r="X828">
        <v>1</v>
      </c>
      <c r="Y828">
        <v>4</v>
      </c>
      <c r="Z828">
        <v>10.059999999999999</v>
      </c>
    </row>
    <row r="829" spans="1:26" x14ac:dyDescent="0.25">
      <c r="A829">
        <v>785</v>
      </c>
      <c r="B829">
        <v>257</v>
      </c>
      <c r="C829" t="s">
        <v>26</v>
      </c>
      <c r="D829" t="s">
        <v>34</v>
      </c>
      <c r="E829">
        <v>11031969</v>
      </c>
      <c r="F829">
        <v>3.0990000000000002</v>
      </c>
      <c r="G829">
        <v>11111151</v>
      </c>
      <c r="H829" t="s">
        <v>70</v>
      </c>
      <c r="I829" t="s">
        <v>922</v>
      </c>
      <c r="J829" t="s">
        <v>28</v>
      </c>
      <c r="K829" t="s">
        <v>28</v>
      </c>
      <c r="L829">
        <v>3</v>
      </c>
      <c r="M829">
        <v>3</v>
      </c>
      <c r="N829" t="s">
        <v>1006</v>
      </c>
      <c r="O829" t="s">
        <v>28</v>
      </c>
      <c r="P829">
        <v>2</v>
      </c>
      <c r="Q829">
        <v>3</v>
      </c>
      <c r="R829">
        <v>421365.00993763999</v>
      </c>
      <c r="S829">
        <v>502440.53978052997</v>
      </c>
      <c r="T829">
        <v>5</v>
      </c>
      <c r="U829">
        <v>0</v>
      </c>
      <c r="V829">
        <v>0</v>
      </c>
      <c r="W829">
        <v>0</v>
      </c>
      <c r="X829">
        <v>1</v>
      </c>
      <c r="Y829">
        <v>4</v>
      </c>
      <c r="Z829">
        <v>10.059999999999999</v>
      </c>
    </row>
    <row r="830" spans="1:26" x14ac:dyDescent="0.25">
      <c r="A830">
        <v>785</v>
      </c>
      <c r="B830">
        <v>257</v>
      </c>
      <c r="C830" t="s">
        <v>26</v>
      </c>
      <c r="D830" t="s">
        <v>31</v>
      </c>
      <c r="E830">
        <v>11031988</v>
      </c>
      <c r="F830">
        <v>0.59099999999999997</v>
      </c>
      <c r="G830">
        <v>11031803</v>
      </c>
      <c r="H830" t="s">
        <v>67</v>
      </c>
      <c r="I830" t="s">
        <v>360</v>
      </c>
      <c r="J830" t="s">
        <v>28</v>
      </c>
      <c r="K830" t="s">
        <v>28</v>
      </c>
      <c r="L830">
        <v>3</v>
      </c>
      <c r="M830">
        <v>3</v>
      </c>
      <c r="N830" t="s">
        <v>1006</v>
      </c>
      <c r="O830" t="s">
        <v>28</v>
      </c>
      <c r="P830">
        <v>2</v>
      </c>
      <c r="Q830">
        <v>3</v>
      </c>
      <c r="R830">
        <v>444915.12013488001</v>
      </c>
      <c r="S830">
        <v>506357.61988175998</v>
      </c>
      <c r="T830">
        <v>5</v>
      </c>
      <c r="U830">
        <v>0</v>
      </c>
      <c r="V830">
        <v>0</v>
      </c>
      <c r="W830">
        <v>0</v>
      </c>
      <c r="X830">
        <v>1</v>
      </c>
      <c r="Y830">
        <v>4</v>
      </c>
      <c r="Z830">
        <v>10.059999999999999</v>
      </c>
    </row>
    <row r="831" spans="1:26" x14ac:dyDescent="0.25">
      <c r="A831">
        <v>785</v>
      </c>
      <c r="B831">
        <v>257</v>
      </c>
      <c r="C831" t="s">
        <v>26</v>
      </c>
      <c r="D831" t="s">
        <v>34</v>
      </c>
      <c r="E831">
        <v>11111142</v>
      </c>
      <c r="F831">
        <v>0.184</v>
      </c>
      <c r="G831">
        <v>11111173</v>
      </c>
      <c r="H831" t="s">
        <v>508</v>
      </c>
      <c r="I831" t="s">
        <v>883</v>
      </c>
      <c r="J831" t="s">
        <v>28</v>
      </c>
      <c r="K831" t="s">
        <v>28</v>
      </c>
      <c r="L831">
        <v>3</v>
      </c>
      <c r="M831">
        <v>3</v>
      </c>
      <c r="N831" t="s">
        <v>1006</v>
      </c>
      <c r="O831" t="s">
        <v>28</v>
      </c>
      <c r="P831">
        <v>2</v>
      </c>
      <c r="Q831">
        <v>4</v>
      </c>
      <c r="R831">
        <v>422127.43015751999</v>
      </c>
      <c r="S831">
        <v>502420.4596913</v>
      </c>
      <c r="T831">
        <v>5</v>
      </c>
      <c r="U831">
        <v>0</v>
      </c>
      <c r="V831">
        <v>0</v>
      </c>
      <c r="W831">
        <v>0</v>
      </c>
      <c r="X831">
        <v>1</v>
      </c>
      <c r="Y831">
        <v>4</v>
      </c>
      <c r="Z831">
        <v>10.059999999999999</v>
      </c>
    </row>
    <row r="832" spans="1:26" x14ac:dyDescent="0.25">
      <c r="A832">
        <v>785</v>
      </c>
      <c r="B832">
        <v>257</v>
      </c>
      <c r="C832" t="s">
        <v>26</v>
      </c>
      <c r="D832" t="s">
        <v>34</v>
      </c>
      <c r="E832">
        <v>11111546</v>
      </c>
      <c r="F832">
        <v>0.42399999999999999</v>
      </c>
      <c r="G832">
        <v>11031419</v>
      </c>
      <c r="H832" t="s">
        <v>195</v>
      </c>
      <c r="I832" t="s">
        <v>913</v>
      </c>
      <c r="J832" t="s">
        <v>28</v>
      </c>
      <c r="K832" t="s">
        <v>28</v>
      </c>
      <c r="L832">
        <v>3</v>
      </c>
      <c r="M832">
        <v>3</v>
      </c>
      <c r="N832" t="s">
        <v>1006</v>
      </c>
      <c r="O832" t="s">
        <v>28</v>
      </c>
      <c r="P832">
        <v>2</v>
      </c>
      <c r="Q832">
        <v>3</v>
      </c>
      <c r="R832">
        <v>424984.58022041997</v>
      </c>
      <c r="S832">
        <v>511526.80023668002</v>
      </c>
      <c r="T832">
        <v>5</v>
      </c>
      <c r="U832">
        <v>0</v>
      </c>
      <c r="V832">
        <v>0</v>
      </c>
      <c r="W832">
        <v>0</v>
      </c>
      <c r="X832">
        <v>1</v>
      </c>
      <c r="Y832">
        <v>4</v>
      </c>
      <c r="Z832">
        <v>10.059999999999999</v>
      </c>
    </row>
    <row r="833" spans="1:26" x14ac:dyDescent="0.25">
      <c r="A833">
        <v>785</v>
      </c>
      <c r="B833">
        <v>257</v>
      </c>
      <c r="C833" t="s">
        <v>26</v>
      </c>
      <c r="D833" t="s">
        <v>34</v>
      </c>
      <c r="E833">
        <v>11111547</v>
      </c>
      <c r="F833">
        <v>0.113</v>
      </c>
      <c r="G833">
        <v>11111549</v>
      </c>
      <c r="H833" t="s">
        <v>33</v>
      </c>
      <c r="I833" t="s">
        <v>914</v>
      </c>
      <c r="J833" t="s">
        <v>28</v>
      </c>
      <c r="K833" t="s">
        <v>28</v>
      </c>
      <c r="L833">
        <v>3</v>
      </c>
      <c r="M833">
        <v>3</v>
      </c>
      <c r="N833" t="s">
        <v>1006</v>
      </c>
      <c r="O833" t="s">
        <v>28</v>
      </c>
      <c r="P833">
        <v>2</v>
      </c>
      <c r="Q833">
        <v>4</v>
      </c>
      <c r="R833">
        <v>419601.03000312002</v>
      </c>
      <c r="S833">
        <v>505371.62993413</v>
      </c>
      <c r="T833">
        <v>5</v>
      </c>
      <c r="U833">
        <v>0</v>
      </c>
      <c r="V833">
        <v>0</v>
      </c>
      <c r="W833">
        <v>0</v>
      </c>
      <c r="X833">
        <v>1</v>
      </c>
      <c r="Y833">
        <v>4</v>
      </c>
      <c r="Z833">
        <v>10.059999999999999</v>
      </c>
    </row>
    <row r="834" spans="1:26" x14ac:dyDescent="0.25">
      <c r="A834">
        <v>785</v>
      </c>
      <c r="B834">
        <v>257</v>
      </c>
      <c r="C834" t="s">
        <v>26</v>
      </c>
      <c r="D834" t="s">
        <v>34</v>
      </c>
      <c r="E834">
        <v>11111552</v>
      </c>
      <c r="F834">
        <v>2.1869999999999998</v>
      </c>
      <c r="G834">
        <v>11111555</v>
      </c>
      <c r="H834" t="s">
        <v>456</v>
      </c>
      <c r="I834" t="s">
        <v>885</v>
      </c>
      <c r="J834" t="s">
        <v>28</v>
      </c>
      <c r="K834" t="s">
        <v>28</v>
      </c>
      <c r="L834">
        <v>3</v>
      </c>
      <c r="M834">
        <v>3</v>
      </c>
      <c r="N834" t="s">
        <v>1006</v>
      </c>
      <c r="O834" t="s">
        <v>28</v>
      </c>
      <c r="P834">
        <v>2</v>
      </c>
      <c r="Q834">
        <v>4</v>
      </c>
      <c r="R834">
        <v>417270.35986743</v>
      </c>
      <c r="S834">
        <v>505353.82012102997</v>
      </c>
      <c r="T834">
        <v>5</v>
      </c>
      <c r="U834">
        <v>0</v>
      </c>
      <c r="V834">
        <v>0</v>
      </c>
      <c r="W834">
        <v>0</v>
      </c>
      <c r="X834">
        <v>1</v>
      </c>
      <c r="Y834">
        <v>4</v>
      </c>
      <c r="Z834">
        <v>10.059999999999999</v>
      </c>
    </row>
    <row r="835" spans="1:26" x14ac:dyDescent="0.25">
      <c r="A835">
        <v>785</v>
      </c>
      <c r="B835">
        <v>257</v>
      </c>
      <c r="C835" t="s">
        <v>26</v>
      </c>
      <c r="D835" t="s">
        <v>34</v>
      </c>
      <c r="E835">
        <v>11111555</v>
      </c>
      <c r="F835">
        <v>0.183</v>
      </c>
      <c r="G835">
        <v>11111560</v>
      </c>
      <c r="H835" t="s">
        <v>642</v>
      </c>
      <c r="I835" t="s">
        <v>246</v>
      </c>
      <c r="J835" t="s">
        <v>28</v>
      </c>
      <c r="K835" t="s">
        <v>28</v>
      </c>
      <c r="L835">
        <v>3</v>
      </c>
      <c r="M835">
        <v>3</v>
      </c>
      <c r="N835" t="s">
        <v>1006</v>
      </c>
      <c r="O835" t="s">
        <v>28</v>
      </c>
      <c r="P835">
        <v>2</v>
      </c>
      <c r="Q835">
        <v>3</v>
      </c>
      <c r="R835">
        <v>417412.80986962002</v>
      </c>
      <c r="S835">
        <v>507074.97963343002</v>
      </c>
      <c r="T835">
        <v>5</v>
      </c>
      <c r="U835">
        <v>0</v>
      </c>
      <c r="V835">
        <v>0</v>
      </c>
      <c r="W835">
        <v>0</v>
      </c>
      <c r="X835">
        <v>1</v>
      </c>
      <c r="Y835">
        <v>4</v>
      </c>
      <c r="Z835">
        <v>10.059999999999999</v>
      </c>
    </row>
    <row r="836" spans="1:26" x14ac:dyDescent="0.25">
      <c r="A836">
        <v>785</v>
      </c>
      <c r="B836">
        <v>257</v>
      </c>
      <c r="C836" t="s">
        <v>26</v>
      </c>
      <c r="D836" t="s">
        <v>34</v>
      </c>
      <c r="E836">
        <v>11111563</v>
      </c>
      <c r="F836">
        <v>0.104</v>
      </c>
      <c r="G836">
        <v>11071129</v>
      </c>
      <c r="H836" t="s">
        <v>461</v>
      </c>
      <c r="I836" t="s">
        <v>255</v>
      </c>
      <c r="J836" t="s">
        <v>28</v>
      </c>
      <c r="K836" t="s">
        <v>28</v>
      </c>
      <c r="L836">
        <v>3</v>
      </c>
      <c r="M836">
        <v>3</v>
      </c>
      <c r="N836" t="s">
        <v>1006</v>
      </c>
      <c r="O836" t="s">
        <v>28</v>
      </c>
      <c r="P836">
        <v>2</v>
      </c>
      <c r="Q836">
        <v>4</v>
      </c>
      <c r="R836">
        <v>423056.67011170002</v>
      </c>
      <c r="S836">
        <v>511883.41021837998</v>
      </c>
      <c r="T836">
        <v>5</v>
      </c>
      <c r="U836">
        <v>0</v>
      </c>
      <c r="V836">
        <v>0</v>
      </c>
      <c r="W836">
        <v>0</v>
      </c>
      <c r="X836">
        <v>1</v>
      </c>
      <c r="Y836">
        <v>4</v>
      </c>
      <c r="Z836">
        <v>10.059999999999999</v>
      </c>
    </row>
    <row r="837" spans="1:26" x14ac:dyDescent="0.25">
      <c r="A837">
        <v>785</v>
      </c>
      <c r="B837">
        <v>257</v>
      </c>
      <c r="C837" t="s">
        <v>26</v>
      </c>
      <c r="D837" t="s">
        <v>45</v>
      </c>
      <c r="E837">
        <v>11131188</v>
      </c>
      <c r="F837">
        <v>0</v>
      </c>
      <c r="G837">
        <v>11131144</v>
      </c>
      <c r="H837" t="s">
        <v>707</v>
      </c>
      <c r="I837" t="s">
        <v>629</v>
      </c>
      <c r="J837" t="s">
        <v>28</v>
      </c>
      <c r="K837" t="s">
        <v>28</v>
      </c>
      <c r="L837">
        <v>3</v>
      </c>
      <c r="M837">
        <v>3</v>
      </c>
      <c r="N837" t="s">
        <v>1006</v>
      </c>
      <c r="O837" t="s">
        <v>28</v>
      </c>
      <c r="P837">
        <v>2</v>
      </c>
      <c r="Q837">
        <v>3</v>
      </c>
      <c r="R837">
        <v>446307.54003654001</v>
      </c>
      <c r="S837">
        <v>539449.04982972005</v>
      </c>
      <c r="T837">
        <v>5</v>
      </c>
      <c r="U837">
        <v>0</v>
      </c>
      <c r="V837">
        <v>0</v>
      </c>
      <c r="W837">
        <v>0</v>
      </c>
      <c r="X837">
        <v>1</v>
      </c>
      <c r="Y837">
        <v>4</v>
      </c>
      <c r="Z837">
        <v>10.059999999999999</v>
      </c>
    </row>
    <row r="838" spans="1:26" x14ac:dyDescent="0.25">
      <c r="A838">
        <v>785</v>
      </c>
      <c r="B838">
        <v>257</v>
      </c>
      <c r="C838" t="s">
        <v>26</v>
      </c>
      <c r="D838" t="s">
        <v>34</v>
      </c>
      <c r="E838" t="s">
        <v>937</v>
      </c>
      <c r="F838">
        <v>43.737000000000002</v>
      </c>
      <c r="G838">
        <v>11111458</v>
      </c>
      <c r="H838" t="s">
        <v>99</v>
      </c>
      <c r="I838" t="s">
        <v>851</v>
      </c>
      <c r="J838" t="s">
        <v>28</v>
      </c>
      <c r="K838" t="s">
        <v>28</v>
      </c>
      <c r="L838">
        <v>3</v>
      </c>
      <c r="M838">
        <v>3</v>
      </c>
      <c r="N838" t="s">
        <v>1006</v>
      </c>
      <c r="O838" t="s">
        <v>28</v>
      </c>
      <c r="P838">
        <v>2</v>
      </c>
      <c r="Q838">
        <v>4</v>
      </c>
      <c r="R838">
        <v>419053.04010570998</v>
      </c>
      <c r="S838">
        <v>509181.58038196003</v>
      </c>
      <c r="T838">
        <v>5</v>
      </c>
      <c r="U838">
        <v>0</v>
      </c>
      <c r="V838">
        <v>0</v>
      </c>
      <c r="W838">
        <v>0</v>
      </c>
      <c r="X838">
        <v>1</v>
      </c>
      <c r="Y838">
        <v>4</v>
      </c>
      <c r="Z838">
        <v>10.059999999999999</v>
      </c>
    </row>
    <row r="839" spans="1:26" x14ac:dyDescent="0.25">
      <c r="A839">
        <v>785</v>
      </c>
      <c r="B839">
        <v>257</v>
      </c>
      <c r="C839" t="s">
        <v>26</v>
      </c>
      <c r="D839" t="s">
        <v>196</v>
      </c>
      <c r="E839" t="s">
        <v>937</v>
      </c>
      <c r="F839">
        <v>44.670999999999999</v>
      </c>
      <c r="G839">
        <v>11111563</v>
      </c>
      <c r="H839" t="s">
        <v>99</v>
      </c>
      <c r="I839" t="s">
        <v>461</v>
      </c>
      <c r="J839" t="s">
        <v>23</v>
      </c>
      <c r="K839" t="s">
        <v>28</v>
      </c>
      <c r="L839">
        <v>2</v>
      </c>
      <c r="M839">
        <v>3</v>
      </c>
      <c r="N839" t="s">
        <v>1006</v>
      </c>
      <c r="O839" t="s">
        <v>23</v>
      </c>
      <c r="P839">
        <v>2</v>
      </c>
      <c r="Q839">
        <v>4</v>
      </c>
      <c r="R839">
        <v>422142.60995699</v>
      </c>
      <c r="S839">
        <v>513114.95015703997</v>
      </c>
      <c r="T839">
        <v>5</v>
      </c>
      <c r="U839">
        <v>0</v>
      </c>
      <c r="V839">
        <v>0</v>
      </c>
      <c r="W839">
        <v>0</v>
      </c>
      <c r="X839">
        <v>1</v>
      </c>
      <c r="Y839">
        <v>4</v>
      </c>
      <c r="Z839">
        <v>10.059999999999999</v>
      </c>
    </row>
    <row r="840" spans="1:26" x14ac:dyDescent="0.25">
      <c r="A840">
        <v>785</v>
      </c>
      <c r="B840">
        <v>119</v>
      </c>
      <c r="C840" t="s">
        <v>37</v>
      </c>
      <c r="D840" t="s">
        <v>159</v>
      </c>
      <c r="E840" t="s">
        <v>935</v>
      </c>
      <c r="F840">
        <v>0.27400000000000002</v>
      </c>
      <c r="G840">
        <v>8111030</v>
      </c>
      <c r="H840" t="s">
        <v>157</v>
      </c>
      <c r="I840" t="s">
        <v>894</v>
      </c>
      <c r="J840" t="s">
        <v>23</v>
      </c>
      <c r="K840" t="s">
        <v>28</v>
      </c>
      <c r="L840">
        <v>2</v>
      </c>
      <c r="M840">
        <v>3</v>
      </c>
      <c r="N840" t="s">
        <v>1006</v>
      </c>
      <c r="O840" t="s">
        <v>23</v>
      </c>
      <c r="P840">
        <v>3</v>
      </c>
      <c r="Q840">
        <v>4</v>
      </c>
      <c r="R840">
        <v>354173.61021046998</v>
      </c>
      <c r="S840">
        <v>313449.56001649</v>
      </c>
      <c r="T840">
        <v>5</v>
      </c>
      <c r="U840">
        <v>0</v>
      </c>
      <c r="V840">
        <v>0</v>
      </c>
      <c r="W840">
        <v>0</v>
      </c>
      <c r="X840">
        <v>1</v>
      </c>
      <c r="Y840">
        <v>4</v>
      </c>
      <c r="Z840">
        <v>10.059999999999999</v>
      </c>
    </row>
    <row r="841" spans="1:26" x14ac:dyDescent="0.25">
      <c r="A841">
        <v>839</v>
      </c>
      <c r="B841">
        <v>255</v>
      </c>
      <c r="C841" t="s">
        <v>21</v>
      </c>
      <c r="D841" t="s">
        <v>22</v>
      </c>
      <c r="E841">
        <v>544</v>
      </c>
      <c r="F841">
        <v>6.41</v>
      </c>
      <c r="G841">
        <v>4000670</v>
      </c>
      <c r="H841" t="s">
        <v>46</v>
      </c>
      <c r="I841" t="s">
        <v>19</v>
      </c>
      <c r="J841" t="s">
        <v>23</v>
      </c>
      <c r="K841" t="s">
        <v>23</v>
      </c>
      <c r="L841">
        <v>2</v>
      </c>
      <c r="M841">
        <v>2</v>
      </c>
      <c r="N841" t="s">
        <v>1006</v>
      </c>
      <c r="O841" t="s">
        <v>23</v>
      </c>
      <c r="P841">
        <v>2</v>
      </c>
      <c r="Q841">
        <v>4</v>
      </c>
      <c r="R841">
        <v>349765.37009894999</v>
      </c>
      <c r="S841">
        <v>374201.37009441003</v>
      </c>
      <c r="T841">
        <v>10</v>
      </c>
      <c r="U841">
        <v>0</v>
      </c>
      <c r="V841">
        <v>0</v>
      </c>
      <c r="W841">
        <v>0</v>
      </c>
      <c r="X841">
        <v>0</v>
      </c>
      <c r="Y841">
        <v>10</v>
      </c>
      <c r="Z841">
        <v>10</v>
      </c>
    </row>
    <row r="842" spans="1:26" x14ac:dyDescent="0.25">
      <c r="A842">
        <v>839</v>
      </c>
      <c r="B842">
        <v>182</v>
      </c>
      <c r="C842" t="s">
        <v>51</v>
      </c>
      <c r="D842" t="s">
        <v>214</v>
      </c>
      <c r="E842">
        <v>3201275</v>
      </c>
      <c r="F842">
        <v>3.47</v>
      </c>
      <c r="G842">
        <v>3000623</v>
      </c>
      <c r="H842" t="s">
        <v>370</v>
      </c>
      <c r="I842" t="s">
        <v>371</v>
      </c>
      <c r="J842" t="s">
        <v>28</v>
      </c>
      <c r="K842" t="s">
        <v>23</v>
      </c>
      <c r="L842">
        <v>3</v>
      </c>
      <c r="M842">
        <v>2</v>
      </c>
      <c r="N842" t="s">
        <v>1007</v>
      </c>
      <c r="O842" t="s">
        <v>23</v>
      </c>
      <c r="P842">
        <v>2</v>
      </c>
      <c r="Q842">
        <v>3</v>
      </c>
      <c r="R842">
        <v>398703.17971560999</v>
      </c>
      <c r="S842">
        <v>383219.02994893998</v>
      </c>
      <c r="T842">
        <v>10</v>
      </c>
      <c r="U842">
        <v>0</v>
      </c>
      <c r="V842">
        <v>0</v>
      </c>
      <c r="W842">
        <v>0</v>
      </c>
      <c r="X842">
        <v>0</v>
      </c>
      <c r="Y842">
        <v>10</v>
      </c>
      <c r="Z842">
        <v>10</v>
      </c>
    </row>
    <row r="843" spans="1:26" x14ac:dyDescent="0.25">
      <c r="A843">
        <v>839</v>
      </c>
      <c r="B843">
        <v>127</v>
      </c>
      <c r="C843" t="s">
        <v>37</v>
      </c>
      <c r="D843" t="s">
        <v>105</v>
      </c>
      <c r="E843">
        <v>8000667</v>
      </c>
      <c r="F843">
        <v>0</v>
      </c>
      <c r="G843">
        <v>538</v>
      </c>
      <c r="H843" t="s">
        <v>335</v>
      </c>
      <c r="I843" t="s">
        <v>103</v>
      </c>
      <c r="J843" t="s">
        <v>23</v>
      </c>
      <c r="K843" t="s">
        <v>23</v>
      </c>
      <c r="L843">
        <v>2</v>
      </c>
      <c r="M843">
        <v>2</v>
      </c>
      <c r="N843" t="s">
        <v>1006</v>
      </c>
      <c r="O843" t="s">
        <v>23</v>
      </c>
      <c r="P843">
        <v>3</v>
      </c>
      <c r="Q843">
        <v>4</v>
      </c>
      <c r="R843">
        <v>317035.94014912</v>
      </c>
      <c r="S843">
        <v>295849.97958241001</v>
      </c>
      <c r="T843">
        <v>10</v>
      </c>
      <c r="U843">
        <v>0</v>
      </c>
      <c r="V843">
        <v>0</v>
      </c>
      <c r="W843">
        <v>0</v>
      </c>
      <c r="X843">
        <v>0</v>
      </c>
      <c r="Y843">
        <v>10</v>
      </c>
      <c r="Z843">
        <v>10</v>
      </c>
    </row>
    <row r="844" spans="1:26" x14ac:dyDescent="0.25">
      <c r="A844">
        <v>839</v>
      </c>
      <c r="B844">
        <v>278</v>
      </c>
      <c r="C844" t="s">
        <v>26</v>
      </c>
      <c r="D844" t="s">
        <v>34</v>
      </c>
      <c r="E844">
        <v>11000622</v>
      </c>
      <c r="F844">
        <v>3.8889999999999998</v>
      </c>
      <c r="G844">
        <v>11071131</v>
      </c>
      <c r="H844" t="s">
        <v>32</v>
      </c>
      <c r="I844" t="s">
        <v>357</v>
      </c>
      <c r="J844" t="s">
        <v>23</v>
      </c>
      <c r="K844" t="s">
        <v>28</v>
      </c>
      <c r="L844">
        <v>2</v>
      </c>
      <c r="M844">
        <v>3</v>
      </c>
      <c r="N844" t="s">
        <v>1006</v>
      </c>
      <c r="O844" t="s">
        <v>23</v>
      </c>
      <c r="P844">
        <v>2</v>
      </c>
      <c r="Q844">
        <v>4</v>
      </c>
      <c r="R844">
        <v>422532.11022398999</v>
      </c>
      <c r="S844">
        <v>511779.30011428002</v>
      </c>
      <c r="T844">
        <v>10</v>
      </c>
      <c r="U844">
        <v>0</v>
      </c>
      <c r="V844">
        <v>0</v>
      </c>
      <c r="W844">
        <v>0</v>
      </c>
      <c r="X844">
        <v>0</v>
      </c>
      <c r="Y844">
        <v>10</v>
      </c>
      <c r="Z844">
        <v>10</v>
      </c>
    </row>
    <row r="845" spans="1:26" x14ac:dyDescent="0.25">
      <c r="A845">
        <v>839</v>
      </c>
      <c r="B845">
        <v>278</v>
      </c>
      <c r="C845" t="s">
        <v>26</v>
      </c>
      <c r="D845" t="s">
        <v>31</v>
      </c>
      <c r="E845">
        <v>11031989</v>
      </c>
      <c r="F845">
        <v>0.48299999999999998</v>
      </c>
      <c r="G845">
        <v>11031799</v>
      </c>
      <c r="H845" t="s">
        <v>359</v>
      </c>
      <c r="I845" t="s">
        <v>360</v>
      </c>
      <c r="J845" t="s">
        <v>28</v>
      </c>
      <c r="K845" t="s">
        <v>28</v>
      </c>
      <c r="L845">
        <v>3</v>
      </c>
      <c r="M845">
        <v>3</v>
      </c>
      <c r="N845" t="s">
        <v>1006</v>
      </c>
      <c r="O845" t="s">
        <v>28</v>
      </c>
      <c r="P845">
        <v>2</v>
      </c>
      <c r="Q845">
        <v>4</v>
      </c>
      <c r="R845">
        <v>450252.49007687002</v>
      </c>
      <c r="S845">
        <v>503146.35986159998</v>
      </c>
      <c r="T845">
        <v>10</v>
      </c>
      <c r="U845">
        <v>0</v>
      </c>
      <c r="V845">
        <v>0</v>
      </c>
      <c r="W845">
        <v>0</v>
      </c>
      <c r="X845">
        <v>0</v>
      </c>
      <c r="Y845">
        <v>10</v>
      </c>
      <c r="Z845">
        <v>10</v>
      </c>
    </row>
    <row r="846" spans="1:26" x14ac:dyDescent="0.25">
      <c r="A846">
        <v>844</v>
      </c>
      <c r="B846">
        <v>256</v>
      </c>
      <c r="C846" t="s">
        <v>21</v>
      </c>
      <c r="D846" t="s">
        <v>193</v>
      </c>
      <c r="E846">
        <v>4000610</v>
      </c>
      <c r="F846">
        <v>1.528</v>
      </c>
      <c r="G846">
        <v>40006123</v>
      </c>
      <c r="H846" t="s">
        <v>418</v>
      </c>
      <c r="I846" t="s">
        <v>320</v>
      </c>
      <c r="J846" t="s">
        <v>23</v>
      </c>
      <c r="K846" t="s">
        <v>23</v>
      </c>
      <c r="L846">
        <v>2</v>
      </c>
      <c r="M846">
        <v>2</v>
      </c>
      <c r="N846" t="s">
        <v>1006</v>
      </c>
      <c r="O846" t="s">
        <v>23</v>
      </c>
      <c r="P846">
        <v>2</v>
      </c>
      <c r="Q846">
        <v>4</v>
      </c>
      <c r="R846">
        <v>333833.34008514998</v>
      </c>
      <c r="S846">
        <v>410487.44001750002</v>
      </c>
      <c r="T846">
        <v>9</v>
      </c>
      <c r="U846">
        <v>0</v>
      </c>
      <c r="V846">
        <v>0</v>
      </c>
      <c r="W846">
        <v>0</v>
      </c>
      <c r="X846">
        <v>0</v>
      </c>
      <c r="Y846">
        <v>9</v>
      </c>
      <c r="Z846">
        <v>9</v>
      </c>
    </row>
    <row r="847" spans="1:26" x14ac:dyDescent="0.25">
      <c r="A847">
        <v>844</v>
      </c>
      <c r="B847">
        <v>280</v>
      </c>
      <c r="C847" t="s">
        <v>26</v>
      </c>
      <c r="D847" t="s">
        <v>84</v>
      </c>
      <c r="E847">
        <v>11000622</v>
      </c>
      <c r="F847">
        <v>6.33</v>
      </c>
      <c r="G847">
        <v>11000634</v>
      </c>
      <c r="H847" t="s">
        <v>100</v>
      </c>
      <c r="I847" t="s">
        <v>83</v>
      </c>
      <c r="J847" t="s">
        <v>23</v>
      </c>
      <c r="K847" t="s">
        <v>23</v>
      </c>
      <c r="L847">
        <v>2</v>
      </c>
      <c r="M847">
        <v>2</v>
      </c>
      <c r="N847" t="s">
        <v>1006</v>
      </c>
      <c r="O847" t="s">
        <v>23</v>
      </c>
      <c r="P847">
        <v>3</v>
      </c>
      <c r="Q847">
        <v>4</v>
      </c>
      <c r="R847">
        <v>411281.40988066001</v>
      </c>
      <c r="S847">
        <v>516916.32002349</v>
      </c>
      <c r="T847">
        <v>9</v>
      </c>
      <c r="U847">
        <v>0</v>
      </c>
      <c r="V847">
        <v>0</v>
      </c>
      <c r="W847">
        <v>0</v>
      </c>
      <c r="X847">
        <v>0</v>
      </c>
      <c r="Y847">
        <v>9</v>
      </c>
      <c r="Z847">
        <v>9</v>
      </c>
    </row>
    <row r="848" spans="1:26" x14ac:dyDescent="0.25">
      <c r="A848">
        <v>846</v>
      </c>
      <c r="B848">
        <v>183</v>
      </c>
      <c r="C848" t="s">
        <v>51</v>
      </c>
      <c r="D848" t="s">
        <v>223</v>
      </c>
      <c r="E848">
        <v>3000607</v>
      </c>
      <c r="F848">
        <v>0.45</v>
      </c>
      <c r="G848">
        <v>3000620</v>
      </c>
      <c r="H848" t="s">
        <v>500</v>
      </c>
      <c r="I848" t="s">
        <v>314</v>
      </c>
      <c r="J848" t="s">
        <v>23</v>
      </c>
      <c r="K848" t="s">
        <v>23</v>
      </c>
      <c r="L848">
        <v>2</v>
      </c>
      <c r="M848">
        <v>2</v>
      </c>
      <c r="N848" t="s">
        <v>1006</v>
      </c>
      <c r="O848" t="s">
        <v>23</v>
      </c>
      <c r="P848">
        <v>2</v>
      </c>
      <c r="Q848">
        <v>4</v>
      </c>
      <c r="R848">
        <v>373685.87992730999</v>
      </c>
      <c r="S848">
        <v>385610.44001170999</v>
      </c>
      <c r="T848">
        <v>8</v>
      </c>
      <c r="U848">
        <v>0</v>
      </c>
      <c r="V848">
        <v>0</v>
      </c>
      <c r="W848">
        <v>0</v>
      </c>
      <c r="X848">
        <v>0</v>
      </c>
      <c r="Y848">
        <v>8</v>
      </c>
      <c r="Z848">
        <v>8</v>
      </c>
    </row>
    <row r="849" spans="1:26" x14ac:dyDescent="0.25">
      <c r="A849">
        <v>846</v>
      </c>
      <c r="B849">
        <v>183</v>
      </c>
      <c r="C849" t="s">
        <v>51</v>
      </c>
      <c r="D849" t="s">
        <v>214</v>
      </c>
      <c r="E849">
        <v>3201275</v>
      </c>
      <c r="F849">
        <v>2.4700000000000002</v>
      </c>
      <c r="G849">
        <v>3201202</v>
      </c>
      <c r="H849" t="s">
        <v>370</v>
      </c>
      <c r="I849" t="s">
        <v>516</v>
      </c>
      <c r="J849" t="s">
        <v>28</v>
      </c>
      <c r="K849" t="s">
        <v>28</v>
      </c>
      <c r="L849">
        <v>3</v>
      </c>
      <c r="M849">
        <v>3</v>
      </c>
      <c r="N849" t="s">
        <v>1006</v>
      </c>
      <c r="O849" t="s">
        <v>28</v>
      </c>
      <c r="P849">
        <v>2</v>
      </c>
      <c r="Q849">
        <v>4</v>
      </c>
      <c r="R849">
        <v>395883.14998454001</v>
      </c>
      <c r="S849">
        <v>387876.75988963002</v>
      </c>
      <c r="T849">
        <v>8</v>
      </c>
      <c r="U849">
        <v>0</v>
      </c>
      <c r="V849">
        <v>0</v>
      </c>
      <c r="W849">
        <v>0</v>
      </c>
      <c r="X849">
        <v>0</v>
      </c>
      <c r="Y849">
        <v>8</v>
      </c>
      <c r="Z849">
        <v>8</v>
      </c>
    </row>
    <row r="850" spans="1:26" x14ac:dyDescent="0.25">
      <c r="A850">
        <v>846</v>
      </c>
      <c r="B850">
        <v>257</v>
      </c>
      <c r="C850" t="s">
        <v>21</v>
      </c>
      <c r="D850" t="s">
        <v>537</v>
      </c>
      <c r="E850">
        <v>4041062</v>
      </c>
      <c r="F850">
        <v>0.13400000000000001</v>
      </c>
      <c r="G850">
        <v>4041145</v>
      </c>
      <c r="H850" t="s">
        <v>535</v>
      </c>
      <c r="I850" t="s">
        <v>536</v>
      </c>
      <c r="J850" t="s">
        <v>28</v>
      </c>
      <c r="K850" t="s">
        <v>28</v>
      </c>
      <c r="L850">
        <v>3</v>
      </c>
      <c r="M850">
        <v>3</v>
      </c>
      <c r="N850" t="s">
        <v>1006</v>
      </c>
      <c r="O850" t="s">
        <v>28</v>
      </c>
      <c r="P850">
        <v>2</v>
      </c>
      <c r="Q850">
        <v>3</v>
      </c>
      <c r="R850">
        <v>323853.30987822998</v>
      </c>
      <c r="S850">
        <v>375645.06014667999</v>
      </c>
      <c r="T850">
        <v>8</v>
      </c>
      <c r="U850">
        <v>0</v>
      </c>
      <c r="V850">
        <v>0</v>
      </c>
      <c r="W850">
        <v>0</v>
      </c>
      <c r="X850">
        <v>0</v>
      </c>
      <c r="Y850">
        <v>8</v>
      </c>
      <c r="Z850">
        <v>8</v>
      </c>
    </row>
    <row r="851" spans="1:26" x14ac:dyDescent="0.25">
      <c r="A851">
        <v>846</v>
      </c>
      <c r="B851">
        <v>281</v>
      </c>
      <c r="C851" t="s">
        <v>26</v>
      </c>
      <c r="D851" t="s">
        <v>34</v>
      </c>
      <c r="E851">
        <v>11000650</v>
      </c>
      <c r="F851">
        <v>0.189</v>
      </c>
      <c r="G851">
        <v>11111428</v>
      </c>
      <c r="H851" t="s">
        <v>191</v>
      </c>
      <c r="I851" t="s">
        <v>473</v>
      </c>
      <c r="J851" t="s">
        <v>23</v>
      </c>
      <c r="K851" t="s">
        <v>28</v>
      </c>
      <c r="L851">
        <v>2</v>
      </c>
      <c r="M851">
        <v>3</v>
      </c>
      <c r="N851" t="s">
        <v>1006</v>
      </c>
      <c r="O851" t="s">
        <v>23</v>
      </c>
      <c r="P851">
        <v>2</v>
      </c>
      <c r="Q851">
        <v>3</v>
      </c>
      <c r="R851">
        <v>421139.93993609998</v>
      </c>
      <c r="S851">
        <v>497196.22006597999</v>
      </c>
      <c r="T851">
        <v>8</v>
      </c>
      <c r="U851">
        <v>0</v>
      </c>
      <c r="V851">
        <v>0</v>
      </c>
      <c r="W851">
        <v>0</v>
      </c>
      <c r="X851">
        <v>0</v>
      </c>
      <c r="Y851">
        <v>8</v>
      </c>
      <c r="Z851">
        <v>8</v>
      </c>
    </row>
    <row r="852" spans="1:26" x14ac:dyDescent="0.25">
      <c r="A852">
        <v>850</v>
      </c>
      <c r="B852">
        <v>282</v>
      </c>
      <c r="C852" t="s">
        <v>26</v>
      </c>
      <c r="D852" t="s">
        <v>145</v>
      </c>
      <c r="E852">
        <v>33</v>
      </c>
      <c r="F852">
        <v>6.9669999999999996</v>
      </c>
      <c r="G852">
        <v>11121081</v>
      </c>
      <c r="H852" t="s">
        <v>674</v>
      </c>
      <c r="I852" t="s">
        <v>675</v>
      </c>
      <c r="J852" t="s">
        <v>114</v>
      </c>
      <c r="K852" t="s">
        <v>28</v>
      </c>
      <c r="L852">
        <v>1</v>
      </c>
      <c r="M852">
        <v>3</v>
      </c>
      <c r="N852" t="s">
        <v>1006</v>
      </c>
      <c r="O852" t="s">
        <v>114</v>
      </c>
      <c r="P852">
        <v>3</v>
      </c>
      <c r="Q852">
        <v>4</v>
      </c>
      <c r="R852">
        <v>454414.53975231998</v>
      </c>
      <c r="S852">
        <v>505348.28975083999</v>
      </c>
      <c r="T852">
        <v>6</v>
      </c>
      <c r="U852">
        <v>0</v>
      </c>
      <c r="V852">
        <v>0</v>
      </c>
      <c r="W852">
        <v>0</v>
      </c>
      <c r="X852">
        <v>0</v>
      </c>
      <c r="Y852">
        <v>6</v>
      </c>
      <c r="Z852">
        <v>6</v>
      </c>
    </row>
    <row r="853" spans="1:26" x14ac:dyDescent="0.25">
      <c r="A853">
        <v>850</v>
      </c>
      <c r="B853">
        <v>185</v>
      </c>
      <c r="C853" t="s">
        <v>51</v>
      </c>
      <c r="D853" t="s">
        <v>52</v>
      </c>
      <c r="E853">
        <v>530</v>
      </c>
      <c r="F853">
        <v>8.6199999999999992</v>
      </c>
      <c r="G853">
        <v>3291433</v>
      </c>
      <c r="H853" t="s">
        <v>262</v>
      </c>
      <c r="I853" t="s">
        <v>777</v>
      </c>
      <c r="J853" t="s">
        <v>23</v>
      </c>
      <c r="K853" t="s">
        <v>28</v>
      </c>
      <c r="L853">
        <v>2</v>
      </c>
      <c r="M853">
        <v>3</v>
      </c>
      <c r="N853" t="s">
        <v>1006</v>
      </c>
      <c r="O853" t="s">
        <v>23</v>
      </c>
      <c r="P853">
        <v>2</v>
      </c>
      <c r="Q853">
        <v>3</v>
      </c>
      <c r="R853">
        <v>468862.90998467</v>
      </c>
      <c r="S853">
        <v>414062.57991252001</v>
      </c>
      <c r="T853">
        <v>6</v>
      </c>
      <c r="U853">
        <v>0</v>
      </c>
      <c r="V853">
        <v>0</v>
      </c>
      <c r="W853">
        <v>0</v>
      </c>
      <c r="X853">
        <v>0</v>
      </c>
      <c r="Y853">
        <v>6</v>
      </c>
      <c r="Z853">
        <v>6</v>
      </c>
    </row>
    <row r="854" spans="1:26" x14ac:dyDescent="0.25">
      <c r="A854">
        <v>850</v>
      </c>
      <c r="B854">
        <v>282</v>
      </c>
      <c r="C854" t="s">
        <v>26</v>
      </c>
      <c r="D854" t="s">
        <v>27</v>
      </c>
      <c r="E854">
        <v>535</v>
      </c>
      <c r="F854">
        <v>11.736000000000001</v>
      </c>
      <c r="G854">
        <v>11011049</v>
      </c>
      <c r="H854" t="s">
        <v>24</v>
      </c>
      <c r="I854" t="s">
        <v>132</v>
      </c>
      <c r="J854" t="s">
        <v>23</v>
      </c>
      <c r="K854" t="s">
        <v>28</v>
      </c>
      <c r="L854">
        <v>2</v>
      </c>
      <c r="M854">
        <v>3</v>
      </c>
      <c r="N854" t="s">
        <v>1006</v>
      </c>
      <c r="O854" t="s">
        <v>23</v>
      </c>
      <c r="P854">
        <v>2</v>
      </c>
      <c r="Q854">
        <v>3</v>
      </c>
      <c r="R854">
        <v>478125.91037921997</v>
      </c>
      <c r="S854">
        <v>530759.58976375998</v>
      </c>
      <c r="T854">
        <v>6</v>
      </c>
      <c r="U854">
        <v>0</v>
      </c>
      <c r="V854">
        <v>0</v>
      </c>
      <c r="W854">
        <v>0</v>
      </c>
      <c r="X854">
        <v>0</v>
      </c>
      <c r="Y854">
        <v>6</v>
      </c>
      <c r="Z854">
        <v>6</v>
      </c>
    </row>
    <row r="855" spans="1:26" x14ac:dyDescent="0.25">
      <c r="A855">
        <v>850</v>
      </c>
      <c r="B855">
        <v>185</v>
      </c>
      <c r="C855" t="s">
        <v>51</v>
      </c>
      <c r="D855" t="s">
        <v>220</v>
      </c>
      <c r="E855">
        <v>541</v>
      </c>
      <c r="F855">
        <v>14.882999999999999</v>
      </c>
      <c r="G855">
        <v>3000641</v>
      </c>
      <c r="H855" t="s">
        <v>259</v>
      </c>
      <c r="I855" t="s">
        <v>377</v>
      </c>
      <c r="J855" t="s">
        <v>23</v>
      </c>
      <c r="K855" t="s">
        <v>23</v>
      </c>
      <c r="L855">
        <v>2</v>
      </c>
      <c r="M855">
        <v>2</v>
      </c>
      <c r="N855" t="s">
        <v>1006</v>
      </c>
      <c r="O855" t="s">
        <v>23</v>
      </c>
      <c r="P855">
        <v>2</v>
      </c>
      <c r="Q855">
        <v>4</v>
      </c>
      <c r="R855">
        <v>406177.72031979001</v>
      </c>
      <c r="S855">
        <v>411761.53996805998</v>
      </c>
      <c r="T855">
        <v>6</v>
      </c>
      <c r="U855">
        <v>0</v>
      </c>
      <c r="V855">
        <v>0</v>
      </c>
      <c r="W855">
        <v>0</v>
      </c>
      <c r="X855">
        <v>0</v>
      </c>
      <c r="Y855">
        <v>6</v>
      </c>
      <c r="Z855">
        <v>6</v>
      </c>
    </row>
    <row r="856" spans="1:26" x14ac:dyDescent="0.25">
      <c r="A856">
        <v>850</v>
      </c>
      <c r="B856">
        <v>128</v>
      </c>
      <c r="C856" t="s">
        <v>37</v>
      </c>
      <c r="D856" t="s">
        <v>486</v>
      </c>
      <c r="E856">
        <v>553</v>
      </c>
      <c r="F856">
        <v>42.82</v>
      </c>
      <c r="G856">
        <v>8000624</v>
      </c>
      <c r="H856" t="s">
        <v>484</v>
      </c>
      <c r="I856" t="s">
        <v>672</v>
      </c>
      <c r="J856" t="s">
        <v>23</v>
      </c>
      <c r="K856" t="s">
        <v>23</v>
      </c>
      <c r="L856">
        <v>2</v>
      </c>
      <c r="M856">
        <v>2</v>
      </c>
      <c r="N856" t="s">
        <v>1006</v>
      </c>
      <c r="O856" t="s">
        <v>23</v>
      </c>
      <c r="P856">
        <v>2</v>
      </c>
      <c r="Q856">
        <v>4</v>
      </c>
      <c r="R856">
        <v>317275.62983065</v>
      </c>
      <c r="S856">
        <v>329613.67987936002</v>
      </c>
      <c r="T856">
        <v>6</v>
      </c>
      <c r="U856">
        <v>0</v>
      </c>
      <c r="V856">
        <v>0</v>
      </c>
      <c r="W856">
        <v>0</v>
      </c>
      <c r="X856">
        <v>0</v>
      </c>
      <c r="Y856">
        <v>6</v>
      </c>
      <c r="Z856">
        <v>6</v>
      </c>
    </row>
    <row r="857" spans="1:26" x14ac:dyDescent="0.25">
      <c r="A857">
        <v>850</v>
      </c>
      <c r="B857">
        <v>282</v>
      </c>
      <c r="C857" t="s">
        <v>26</v>
      </c>
      <c r="D857" t="s">
        <v>434</v>
      </c>
      <c r="E857">
        <v>571</v>
      </c>
      <c r="F857">
        <v>34.74</v>
      </c>
      <c r="G857">
        <v>11041031</v>
      </c>
      <c r="H857" t="s">
        <v>733</v>
      </c>
      <c r="I857" t="s">
        <v>734</v>
      </c>
      <c r="J857" t="s">
        <v>23</v>
      </c>
      <c r="K857" t="s">
        <v>28</v>
      </c>
      <c r="L857">
        <v>2</v>
      </c>
      <c r="M857">
        <v>3</v>
      </c>
      <c r="N857" t="s">
        <v>1006</v>
      </c>
      <c r="O857" t="s">
        <v>23</v>
      </c>
      <c r="P857">
        <v>2</v>
      </c>
      <c r="Q857">
        <v>4</v>
      </c>
      <c r="R857">
        <v>484618.46003841999</v>
      </c>
      <c r="S857">
        <v>523568.25023561</v>
      </c>
      <c r="T857">
        <v>6</v>
      </c>
      <c r="U857">
        <v>0</v>
      </c>
      <c r="V857">
        <v>0</v>
      </c>
      <c r="W857">
        <v>0</v>
      </c>
      <c r="X857">
        <v>0</v>
      </c>
      <c r="Y857">
        <v>6</v>
      </c>
      <c r="Z857">
        <v>6</v>
      </c>
    </row>
    <row r="858" spans="1:26" x14ac:dyDescent="0.25">
      <c r="A858">
        <v>850</v>
      </c>
      <c r="B858">
        <v>282</v>
      </c>
      <c r="C858" t="s">
        <v>26</v>
      </c>
      <c r="D858" t="s">
        <v>27</v>
      </c>
      <c r="E858">
        <v>571</v>
      </c>
      <c r="F858">
        <v>35.372</v>
      </c>
      <c r="G858" t="s">
        <v>955</v>
      </c>
      <c r="H858" t="s">
        <v>43</v>
      </c>
      <c r="I858" t="s">
        <v>82</v>
      </c>
      <c r="J858" t="s">
        <v>23</v>
      </c>
      <c r="K858" t="s">
        <v>82</v>
      </c>
      <c r="L858">
        <v>2</v>
      </c>
      <c r="M858">
        <v>13</v>
      </c>
      <c r="N858" t="s">
        <v>1006</v>
      </c>
      <c r="O858" t="s">
        <v>23</v>
      </c>
      <c r="P858">
        <v>2</v>
      </c>
      <c r="Q858">
        <v>4</v>
      </c>
      <c r="R858">
        <v>481472.34014382999</v>
      </c>
      <c r="S858">
        <v>524358.03987145994</v>
      </c>
      <c r="T858">
        <v>6</v>
      </c>
      <c r="U858">
        <v>0</v>
      </c>
      <c r="V858">
        <v>0</v>
      </c>
      <c r="W858">
        <v>0</v>
      </c>
      <c r="X858">
        <v>0</v>
      </c>
      <c r="Y858">
        <v>6</v>
      </c>
      <c r="Z858">
        <v>6</v>
      </c>
    </row>
    <row r="859" spans="1:26" x14ac:dyDescent="0.25">
      <c r="A859">
        <v>850</v>
      </c>
      <c r="B859">
        <v>282</v>
      </c>
      <c r="C859" t="s">
        <v>26</v>
      </c>
      <c r="D859" t="s">
        <v>365</v>
      </c>
      <c r="E859">
        <v>583</v>
      </c>
      <c r="F859">
        <v>8.3339999999999996</v>
      </c>
      <c r="G859">
        <v>11101048</v>
      </c>
      <c r="H859" t="s">
        <v>689</v>
      </c>
      <c r="I859" t="s">
        <v>690</v>
      </c>
      <c r="J859" t="s">
        <v>28</v>
      </c>
      <c r="K859" t="s">
        <v>28</v>
      </c>
      <c r="L859">
        <v>3</v>
      </c>
      <c r="M859">
        <v>3</v>
      </c>
      <c r="N859" t="s">
        <v>1006</v>
      </c>
      <c r="O859" t="s">
        <v>28</v>
      </c>
      <c r="P859">
        <v>2</v>
      </c>
      <c r="Q859">
        <v>4</v>
      </c>
      <c r="R859">
        <v>444534.37016936002</v>
      </c>
      <c r="S859">
        <v>548377.67011962004</v>
      </c>
      <c r="T859">
        <v>6</v>
      </c>
      <c r="U859">
        <v>0</v>
      </c>
      <c r="V859">
        <v>0</v>
      </c>
      <c r="W859">
        <v>0</v>
      </c>
      <c r="X859">
        <v>0</v>
      </c>
      <c r="Y859">
        <v>6</v>
      </c>
      <c r="Z859">
        <v>6</v>
      </c>
    </row>
    <row r="860" spans="1:26" x14ac:dyDescent="0.25">
      <c r="A860">
        <v>850</v>
      </c>
      <c r="B860">
        <v>258</v>
      </c>
      <c r="C860" t="s">
        <v>21</v>
      </c>
      <c r="D860" t="s">
        <v>183</v>
      </c>
      <c r="E860">
        <v>4000703</v>
      </c>
      <c r="F860">
        <v>2.4089999999999998</v>
      </c>
      <c r="G860">
        <v>4111022</v>
      </c>
      <c r="H860" t="s">
        <v>288</v>
      </c>
      <c r="I860" t="s">
        <v>765</v>
      </c>
      <c r="J860" t="s">
        <v>23</v>
      </c>
      <c r="K860" t="s">
        <v>28</v>
      </c>
      <c r="L860">
        <v>2</v>
      </c>
      <c r="M860">
        <v>3</v>
      </c>
      <c r="N860" t="s">
        <v>1006</v>
      </c>
      <c r="O860" t="s">
        <v>23</v>
      </c>
      <c r="P860">
        <v>2</v>
      </c>
      <c r="Q860">
        <v>3</v>
      </c>
      <c r="R860">
        <v>354471.72981203999</v>
      </c>
      <c r="S860">
        <v>353492.07019072003</v>
      </c>
      <c r="T860">
        <v>6</v>
      </c>
      <c r="U860">
        <v>0</v>
      </c>
      <c r="V860">
        <v>0</v>
      </c>
      <c r="W860">
        <v>0</v>
      </c>
      <c r="X860">
        <v>0</v>
      </c>
      <c r="Y860">
        <v>6</v>
      </c>
      <c r="Z860">
        <v>6</v>
      </c>
    </row>
    <row r="861" spans="1:26" x14ac:dyDescent="0.25">
      <c r="A861">
        <v>850</v>
      </c>
      <c r="B861">
        <v>258</v>
      </c>
      <c r="C861" t="s">
        <v>21</v>
      </c>
      <c r="D861" t="s">
        <v>87</v>
      </c>
      <c r="E861">
        <v>4000705</v>
      </c>
      <c r="F861">
        <v>7.5119999999999996</v>
      </c>
      <c r="G861">
        <v>4151703</v>
      </c>
      <c r="H861" t="s">
        <v>123</v>
      </c>
      <c r="I861" t="s">
        <v>677</v>
      </c>
      <c r="J861" t="s">
        <v>23</v>
      </c>
      <c r="K861" t="s">
        <v>28</v>
      </c>
      <c r="L861">
        <v>2</v>
      </c>
      <c r="M861">
        <v>3</v>
      </c>
      <c r="N861" t="s">
        <v>1006</v>
      </c>
      <c r="O861" t="s">
        <v>23</v>
      </c>
      <c r="P861">
        <v>2</v>
      </c>
      <c r="Q861">
        <v>3</v>
      </c>
      <c r="R861">
        <v>338409.38974891999</v>
      </c>
      <c r="S861">
        <v>341816.08023411001</v>
      </c>
      <c r="T861">
        <v>6</v>
      </c>
      <c r="U861">
        <v>0</v>
      </c>
      <c r="V861">
        <v>0</v>
      </c>
      <c r="W861">
        <v>0</v>
      </c>
      <c r="X861">
        <v>0</v>
      </c>
      <c r="Y861">
        <v>6</v>
      </c>
      <c r="Z861">
        <v>6</v>
      </c>
    </row>
    <row r="862" spans="1:26" x14ac:dyDescent="0.25">
      <c r="A862">
        <v>850</v>
      </c>
      <c r="B862">
        <v>282</v>
      </c>
      <c r="C862" t="s">
        <v>26</v>
      </c>
      <c r="D862" t="s">
        <v>34</v>
      </c>
      <c r="E862">
        <v>11000606</v>
      </c>
      <c r="F862">
        <v>1.333</v>
      </c>
      <c r="G862">
        <v>11111096</v>
      </c>
      <c r="H862" t="s">
        <v>62</v>
      </c>
      <c r="I862" t="s">
        <v>612</v>
      </c>
      <c r="J862" t="s">
        <v>23</v>
      </c>
      <c r="K862" t="s">
        <v>28</v>
      </c>
      <c r="L862">
        <v>2</v>
      </c>
      <c r="M862">
        <v>3</v>
      </c>
      <c r="N862" t="s">
        <v>1006</v>
      </c>
      <c r="O862" t="s">
        <v>23</v>
      </c>
      <c r="P862">
        <v>2</v>
      </c>
      <c r="Q862">
        <v>3</v>
      </c>
      <c r="R862">
        <v>426489.53965734999</v>
      </c>
      <c r="S862">
        <v>504817.29000053997</v>
      </c>
      <c r="T862">
        <v>6</v>
      </c>
      <c r="U862">
        <v>0</v>
      </c>
      <c r="V862">
        <v>0</v>
      </c>
      <c r="W862">
        <v>0</v>
      </c>
      <c r="X862">
        <v>0</v>
      </c>
      <c r="Y862">
        <v>6</v>
      </c>
      <c r="Z862">
        <v>6</v>
      </c>
    </row>
    <row r="863" spans="1:26" x14ac:dyDescent="0.25">
      <c r="A863">
        <v>850</v>
      </c>
      <c r="B863">
        <v>282</v>
      </c>
      <c r="C863" t="s">
        <v>26</v>
      </c>
      <c r="D863" t="s">
        <v>34</v>
      </c>
      <c r="E863">
        <v>11000650</v>
      </c>
      <c r="F863">
        <v>0.40500000000000003</v>
      </c>
      <c r="G863">
        <v>11111431</v>
      </c>
      <c r="H863" t="s">
        <v>191</v>
      </c>
      <c r="I863" t="s">
        <v>667</v>
      </c>
      <c r="J863" t="s">
        <v>23</v>
      </c>
      <c r="K863" t="s">
        <v>28</v>
      </c>
      <c r="L863">
        <v>2</v>
      </c>
      <c r="M863">
        <v>3</v>
      </c>
      <c r="N863" t="s">
        <v>1006</v>
      </c>
      <c r="O863" t="s">
        <v>23</v>
      </c>
      <c r="P863">
        <v>2</v>
      </c>
      <c r="Q863">
        <v>3</v>
      </c>
      <c r="R863">
        <v>422265.01009999</v>
      </c>
      <c r="S863">
        <v>497398.5898974</v>
      </c>
      <c r="T863">
        <v>6</v>
      </c>
      <c r="U863">
        <v>0</v>
      </c>
      <c r="V863">
        <v>0</v>
      </c>
      <c r="W863">
        <v>0</v>
      </c>
      <c r="X863">
        <v>0</v>
      </c>
      <c r="Y863">
        <v>6</v>
      </c>
      <c r="Z863">
        <v>6</v>
      </c>
    </row>
    <row r="864" spans="1:26" x14ac:dyDescent="0.25">
      <c r="A864">
        <v>850</v>
      </c>
      <c r="B864">
        <v>282</v>
      </c>
      <c r="C864" t="s">
        <v>26</v>
      </c>
      <c r="D864" t="s">
        <v>27</v>
      </c>
      <c r="E864">
        <v>11131143</v>
      </c>
      <c r="F864">
        <v>2.734</v>
      </c>
      <c r="G864">
        <v>11011020</v>
      </c>
      <c r="H864" t="s">
        <v>489</v>
      </c>
      <c r="I864" t="s">
        <v>673</v>
      </c>
      <c r="J864" t="s">
        <v>28</v>
      </c>
      <c r="K864" t="s">
        <v>28</v>
      </c>
      <c r="L864">
        <v>3</v>
      </c>
      <c r="M864">
        <v>3</v>
      </c>
      <c r="N864" t="s">
        <v>1006</v>
      </c>
      <c r="O864" t="s">
        <v>28</v>
      </c>
      <c r="P864">
        <v>2</v>
      </c>
      <c r="Q864">
        <v>4</v>
      </c>
      <c r="R864">
        <v>476168.1398991</v>
      </c>
      <c r="S864">
        <v>523805.25980802003</v>
      </c>
      <c r="T864">
        <v>6</v>
      </c>
      <c r="U864">
        <v>0</v>
      </c>
      <c r="V864">
        <v>0</v>
      </c>
      <c r="W864">
        <v>0</v>
      </c>
      <c r="X864">
        <v>0</v>
      </c>
      <c r="Y864">
        <v>6</v>
      </c>
      <c r="Z864">
        <v>6</v>
      </c>
    </row>
    <row r="865" spans="1:26" x14ac:dyDescent="0.25">
      <c r="A865">
        <v>863</v>
      </c>
      <c r="B865">
        <v>260</v>
      </c>
      <c r="C865" t="s">
        <v>21</v>
      </c>
      <c r="D865" t="s">
        <v>48</v>
      </c>
      <c r="E865">
        <v>70</v>
      </c>
      <c r="F865">
        <v>5.7610000000000001</v>
      </c>
      <c r="G865">
        <v>4000674</v>
      </c>
      <c r="H865" t="s">
        <v>815</v>
      </c>
      <c r="I865" t="s">
        <v>81</v>
      </c>
      <c r="J865" t="s">
        <v>114</v>
      </c>
      <c r="K865" t="s">
        <v>23</v>
      </c>
      <c r="L865">
        <v>1</v>
      </c>
      <c r="M865">
        <v>2</v>
      </c>
      <c r="N865" t="s">
        <v>1006</v>
      </c>
      <c r="O865" t="s">
        <v>114</v>
      </c>
      <c r="P865">
        <v>2</v>
      </c>
      <c r="Q865">
        <v>4</v>
      </c>
      <c r="R865">
        <v>359575.07</v>
      </c>
      <c r="S865">
        <v>390595.84978425002</v>
      </c>
      <c r="T865">
        <v>5</v>
      </c>
      <c r="U865">
        <v>0</v>
      </c>
      <c r="V865">
        <v>0</v>
      </c>
      <c r="W865">
        <v>0</v>
      </c>
      <c r="X865">
        <v>0</v>
      </c>
      <c r="Y865">
        <v>5</v>
      </c>
      <c r="Z865">
        <v>5</v>
      </c>
    </row>
    <row r="866" spans="1:26" x14ac:dyDescent="0.25">
      <c r="A866">
        <v>863</v>
      </c>
      <c r="B866">
        <v>290</v>
      </c>
      <c r="C866" t="s">
        <v>26</v>
      </c>
      <c r="D866" t="s">
        <v>34</v>
      </c>
      <c r="E866">
        <v>129</v>
      </c>
      <c r="F866">
        <v>1.587</v>
      </c>
      <c r="G866">
        <v>11111527</v>
      </c>
      <c r="H866" t="s">
        <v>190</v>
      </c>
      <c r="I866" t="s">
        <v>686</v>
      </c>
      <c r="J866" t="s">
        <v>114</v>
      </c>
      <c r="K866" t="s">
        <v>23</v>
      </c>
      <c r="L866">
        <v>1</v>
      </c>
      <c r="M866">
        <v>2</v>
      </c>
      <c r="N866" t="s">
        <v>1006</v>
      </c>
      <c r="O866" t="s">
        <v>114</v>
      </c>
      <c r="P866">
        <v>2</v>
      </c>
      <c r="Q866">
        <v>4</v>
      </c>
      <c r="R866">
        <v>421017.57002314</v>
      </c>
      <c r="S866">
        <v>500049.23034061998</v>
      </c>
      <c r="T866">
        <v>5</v>
      </c>
      <c r="U866">
        <v>0</v>
      </c>
      <c r="V866">
        <v>0</v>
      </c>
      <c r="W866">
        <v>0</v>
      </c>
      <c r="X866">
        <v>0</v>
      </c>
      <c r="Y866">
        <v>5</v>
      </c>
      <c r="Z866">
        <v>5</v>
      </c>
    </row>
    <row r="867" spans="1:26" x14ac:dyDescent="0.25">
      <c r="A867">
        <v>863</v>
      </c>
      <c r="B867">
        <v>290</v>
      </c>
      <c r="C867" t="s">
        <v>26</v>
      </c>
      <c r="D867" t="s">
        <v>34</v>
      </c>
      <c r="E867">
        <v>206</v>
      </c>
      <c r="F867">
        <v>42.988</v>
      </c>
      <c r="G867">
        <v>11111405</v>
      </c>
      <c r="H867" t="s">
        <v>187</v>
      </c>
      <c r="I867" t="s">
        <v>893</v>
      </c>
      <c r="J867" t="s">
        <v>28</v>
      </c>
      <c r="K867" t="s">
        <v>28</v>
      </c>
      <c r="L867">
        <v>3</v>
      </c>
      <c r="M867">
        <v>3</v>
      </c>
      <c r="N867" t="s">
        <v>1006</v>
      </c>
      <c r="O867" t="s">
        <v>28</v>
      </c>
      <c r="P867">
        <v>2</v>
      </c>
      <c r="Q867">
        <v>3</v>
      </c>
      <c r="R867">
        <v>418310.58985133999</v>
      </c>
      <c r="S867">
        <v>505994.07987894001</v>
      </c>
      <c r="T867">
        <v>5</v>
      </c>
      <c r="U867">
        <v>0</v>
      </c>
      <c r="V867">
        <v>0</v>
      </c>
      <c r="W867">
        <v>0</v>
      </c>
      <c r="X867">
        <v>0</v>
      </c>
      <c r="Y867">
        <v>5</v>
      </c>
      <c r="Z867">
        <v>5</v>
      </c>
    </row>
    <row r="868" spans="1:26" x14ac:dyDescent="0.25">
      <c r="A868">
        <v>863</v>
      </c>
      <c r="B868">
        <v>129</v>
      </c>
      <c r="C868" t="s">
        <v>37</v>
      </c>
      <c r="D868" t="s">
        <v>165</v>
      </c>
      <c r="E868">
        <v>322</v>
      </c>
      <c r="F868">
        <v>13.58</v>
      </c>
      <c r="G868">
        <v>8000667</v>
      </c>
      <c r="H868" t="s">
        <v>163</v>
      </c>
      <c r="I868" t="s">
        <v>455</v>
      </c>
      <c r="J868" t="s">
        <v>23</v>
      </c>
      <c r="K868" t="s">
        <v>23</v>
      </c>
      <c r="L868">
        <v>2</v>
      </c>
      <c r="M868">
        <v>2</v>
      </c>
      <c r="N868" t="s">
        <v>1006</v>
      </c>
      <c r="O868" t="s">
        <v>23</v>
      </c>
      <c r="P868">
        <v>2</v>
      </c>
      <c r="Q868">
        <v>3</v>
      </c>
      <c r="R868">
        <v>300000.46999806998</v>
      </c>
      <c r="S868">
        <v>326249.42000435002</v>
      </c>
      <c r="T868">
        <v>5</v>
      </c>
      <c r="U868">
        <v>0</v>
      </c>
      <c r="V868">
        <v>0</v>
      </c>
      <c r="W868">
        <v>0</v>
      </c>
      <c r="X868">
        <v>0</v>
      </c>
      <c r="Y868">
        <v>5</v>
      </c>
      <c r="Z868">
        <v>5</v>
      </c>
    </row>
    <row r="869" spans="1:26" x14ac:dyDescent="0.25">
      <c r="A869">
        <v>863</v>
      </c>
      <c r="B869">
        <v>129</v>
      </c>
      <c r="C869" t="s">
        <v>37</v>
      </c>
      <c r="D869" t="s">
        <v>159</v>
      </c>
      <c r="E869">
        <v>536</v>
      </c>
      <c r="F869">
        <v>24.503</v>
      </c>
      <c r="G869">
        <v>8111161</v>
      </c>
      <c r="H869" t="s">
        <v>917</v>
      </c>
      <c r="I869" t="s">
        <v>918</v>
      </c>
      <c r="J869" t="s">
        <v>23</v>
      </c>
      <c r="K869" t="s">
        <v>28</v>
      </c>
      <c r="L869">
        <v>2</v>
      </c>
      <c r="M869">
        <v>3</v>
      </c>
      <c r="N869" t="s">
        <v>1006</v>
      </c>
      <c r="O869" t="s">
        <v>23</v>
      </c>
      <c r="P869">
        <v>2</v>
      </c>
      <c r="Q869">
        <v>4</v>
      </c>
      <c r="R869">
        <v>353767.12022822001</v>
      </c>
      <c r="S869">
        <v>310799.37000091001</v>
      </c>
      <c r="T869">
        <v>5</v>
      </c>
      <c r="U869">
        <v>0</v>
      </c>
      <c r="V869">
        <v>0</v>
      </c>
      <c r="W869">
        <v>0</v>
      </c>
      <c r="X869">
        <v>0</v>
      </c>
      <c r="Y869">
        <v>5</v>
      </c>
      <c r="Z869">
        <v>5</v>
      </c>
    </row>
    <row r="870" spans="1:26" x14ac:dyDescent="0.25">
      <c r="A870">
        <v>863</v>
      </c>
      <c r="B870">
        <v>187</v>
      </c>
      <c r="C870" t="s">
        <v>51</v>
      </c>
      <c r="D870" t="s">
        <v>172</v>
      </c>
      <c r="E870">
        <v>537</v>
      </c>
      <c r="F870">
        <v>10.901</v>
      </c>
      <c r="G870">
        <v>3221107</v>
      </c>
      <c r="H870" t="s">
        <v>314</v>
      </c>
      <c r="I870" t="s">
        <v>825</v>
      </c>
      <c r="J870" t="s">
        <v>28</v>
      </c>
      <c r="K870" t="s">
        <v>28</v>
      </c>
      <c r="L870">
        <v>3</v>
      </c>
      <c r="M870">
        <v>3</v>
      </c>
      <c r="N870" t="s">
        <v>1006</v>
      </c>
      <c r="O870" t="s">
        <v>28</v>
      </c>
      <c r="P870">
        <v>2</v>
      </c>
      <c r="Q870">
        <v>3</v>
      </c>
      <c r="R870">
        <v>371570.78971937997</v>
      </c>
      <c r="S870">
        <v>414147.54014895001</v>
      </c>
      <c r="T870">
        <v>5</v>
      </c>
      <c r="U870">
        <v>0</v>
      </c>
      <c r="V870">
        <v>0</v>
      </c>
      <c r="W870">
        <v>0</v>
      </c>
      <c r="X870">
        <v>0</v>
      </c>
      <c r="Y870">
        <v>5</v>
      </c>
      <c r="Z870">
        <v>5</v>
      </c>
    </row>
    <row r="871" spans="1:26" x14ac:dyDescent="0.25">
      <c r="A871">
        <v>863</v>
      </c>
      <c r="B871">
        <v>187</v>
      </c>
      <c r="C871" t="s">
        <v>51</v>
      </c>
      <c r="D871" t="s">
        <v>811</v>
      </c>
      <c r="E871">
        <v>537</v>
      </c>
      <c r="F871">
        <v>32.11</v>
      </c>
      <c r="G871">
        <v>528</v>
      </c>
      <c r="H871" t="s">
        <v>836</v>
      </c>
      <c r="I871" t="s">
        <v>809</v>
      </c>
      <c r="J871" t="s">
        <v>23</v>
      </c>
      <c r="K871" t="s">
        <v>23</v>
      </c>
      <c r="L871">
        <v>2</v>
      </c>
      <c r="M871">
        <v>2</v>
      </c>
      <c r="N871" t="s">
        <v>1006</v>
      </c>
      <c r="O871" t="s">
        <v>23</v>
      </c>
      <c r="P871">
        <v>2</v>
      </c>
      <c r="Q871">
        <v>4</v>
      </c>
      <c r="R871">
        <v>473909.63016836002</v>
      </c>
      <c r="S871">
        <v>452555.66009927</v>
      </c>
      <c r="T871">
        <v>5</v>
      </c>
      <c r="U871">
        <v>0</v>
      </c>
      <c r="V871">
        <v>0</v>
      </c>
      <c r="W871">
        <v>0</v>
      </c>
      <c r="X871">
        <v>0</v>
      </c>
      <c r="Y871">
        <v>5</v>
      </c>
      <c r="Z871">
        <v>5</v>
      </c>
    </row>
    <row r="872" spans="1:26" x14ac:dyDescent="0.25">
      <c r="A872">
        <v>863</v>
      </c>
      <c r="B872">
        <v>187</v>
      </c>
      <c r="C872" t="s">
        <v>51</v>
      </c>
      <c r="D872" t="s">
        <v>811</v>
      </c>
      <c r="E872">
        <v>537</v>
      </c>
      <c r="F872">
        <v>31.25</v>
      </c>
      <c r="G872">
        <v>3000665</v>
      </c>
      <c r="H872" t="s">
        <v>836</v>
      </c>
      <c r="I872" t="s">
        <v>837</v>
      </c>
      <c r="J872" t="s">
        <v>23</v>
      </c>
      <c r="K872" t="s">
        <v>23</v>
      </c>
      <c r="L872">
        <v>2</v>
      </c>
      <c r="M872">
        <v>2</v>
      </c>
      <c r="N872" t="s">
        <v>1006</v>
      </c>
      <c r="O872" t="s">
        <v>23</v>
      </c>
      <c r="P872">
        <v>2</v>
      </c>
      <c r="Q872">
        <v>4</v>
      </c>
      <c r="R872">
        <v>469575.79007603001</v>
      </c>
      <c r="S872">
        <v>451277.02996104001</v>
      </c>
      <c r="T872">
        <v>5</v>
      </c>
      <c r="U872">
        <v>0</v>
      </c>
      <c r="V872">
        <v>0</v>
      </c>
      <c r="W872">
        <v>0</v>
      </c>
      <c r="X872">
        <v>0</v>
      </c>
      <c r="Y872">
        <v>5</v>
      </c>
      <c r="Z872">
        <v>5</v>
      </c>
    </row>
    <row r="873" spans="1:26" x14ac:dyDescent="0.25">
      <c r="A873">
        <v>863</v>
      </c>
      <c r="B873">
        <v>187</v>
      </c>
      <c r="C873" t="s">
        <v>51</v>
      </c>
      <c r="D873" t="s">
        <v>409</v>
      </c>
      <c r="E873">
        <v>537</v>
      </c>
      <c r="F873">
        <v>6.577</v>
      </c>
      <c r="G873">
        <v>3191048</v>
      </c>
      <c r="H873" t="s">
        <v>595</v>
      </c>
      <c r="I873" t="s">
        <v>857</v>
      </c>
      <c r="J873" t="s">
        <v>23</v>
      </c>
      <c r="K873" t="s">
        <v>28</v>
      </c>
      <c r="L873">
        <v>2</v>
      </c>
      <c r="M873">
        <v>3</v>
      </c>
      <c r="N873" t="s">
        <v>1006</v>
      </c>
      <c r="O873" t="s">
        <v>23</v>
      </c>
      <c r="P873">
        <v>2</v>
      </c>
      <c r="Q873">
        <v>3</v>
      </c>
      <c r="R873">
        <v>349677.73968612001</v>
      </c>
      <c r="S873">
        <v>408828.36005487997</v>
      </c>
      <c r="T873">
        <v>5</v>
      </c>
      <c r="U873">
        <v>0</v>
      </c>
      <c r="V873">
        <v>0</v>
      </c>
      <c r="W873">
        <v>0</v>
      </c>
      <c r="X873">
        <v>0</v>
      </c>
      <c r="Y873">
        <v>5</v>
      </c>
      <c r="Z873">
        <v>5</v>
      </c>
    </row>
    <row r="874" spans="1:26" x14ac:dyDescent="0.25">
      <c r="A874">
        <v>863</v>
      </c>
      <c r="B874">
        <v>187</v>
      </c>
      <c r="C874" t="s">
        <v>51</v>
      </c>
      <c r="D874" t="s">
        <v>220</v>
      </c>
      <c r="E874">
        <v>541</v>
      </c>
      <c r="F874">
        <v>14.577</v>
      </c>
      <c r="G874">
        <v>3000640</v>
      </c>
      <c r="H874" t="s">
        <v>259</v>
      </c>
      <c r="I874" t="s">
        <v>663</v>
      </c>
      <c r="J874" t="s">
        <v>23</v>
      </c>
      <c r="K874" t="s">
        <v>23</v>
      </c>
      <c r="L874">
        <v>2</v>
      </c>
      <c r="M874">
        <v>2</v>
      </c>
      <c r="N874" t="s">
        <v>1006</v>
      </c>
      <c r="O874" t="s">
        <v>23</v>
      </c>
      <c r="P874">
        <v>2</v>
      </c>
      <c r="Q874">
        <v>3</v>
      </c>
      <c r="R874">
        <v>405964.72031016002</v>
      </c>
      <c r="S874">
        <v>410204.06015237002</v>
      </c>
      <c r="T874">
        <v>5</v>
      </c>
      <c r="U874">
        <v>0</v>
      </c>
      <c r="V874">
        <v>0</v>
      </c>
      <c r="W874">
        <v>0</v>
      </c>
      <c r="X874">
        <v>0</v>
      </c>
      <c r="Y874">
        <v>5</v>
      </c>
      <c r="Z874">
        <v>5</v>
      </c>
    </row>
    <row r="875" spans="1:26" x14ac:dyDescent="0.25">
      <c r="A875">
        <v>863</v>
      </c>
      <c r="B875">
        <v>260</v>
      </c>
      <c r="C875" t="s">
        <v>21</v>
      </c>
      <c r="D875" t="s">
        <v>22</v>
      </c>
      <c r="E875">
        <v>544</v>
      </c>
      <c r="F875">
        <v>10.103999999999999</v>
      </c>
      <c r="G875">
        <v>4341434</v>
      </c>
      <c r="H875" t="s">
        <v>46</v>
      </c>
      <c r="I875" t="s">
        <v>887</v>
      </c>
      <c r="J875" t="s">
        <v>23</v>
      </c>
      <c r="K875" t="s">
        <v>28</v>
      </c>
      <c r="L875">
        <v>2</v>
      </c>
      <c r="M875">
        <v>3</v>
      </c>
      <c r="N875" t="s">
        <v>1006</v>
      </c>
      <c r="O875" t="s">
        <v>23</v>
      </c>
      <c r="P875">
        <v>2</v>
      </c>
      <c r="Q875">
        <v>3</v>
      </c>
      <c r="R875">
        <v>368640.58012370998</v>
      </c>
      <c r="S875">
        <v>377946.56995234999</v>
      </c>
      <c r="T875">
        <v>5</v>
      </c>
      <c r="U875">
        <v>0</v>
      </c>
      <c r="V875">
        <v>0</v>
      </c>
      <c r="W875">
        <v>0</v>
      </c>
      <c r="X875">
        <v>0</v>
      </c>
      <c r="Y875">
        <v>5</v>
      </c>
      <c r="Z875">
        <v>5</v>
      </c>
    </row>
    <row r="876" spans="1:26" x14ac:dyDescent="0.25">
      <c r="A876">
        <v>863</v>
      </c>
      <c r="B876">
        <v>290</v>
      </c>
      <c r="C876" t="s">
        <v>26</v>
      </c>
      <c r="D876" t="s">
        <v>41</v>
      </c>
      <c r="E876">
        <v>569</v>
      </c>
      <c r="F876">
        <v>6.63</v>
      </c>
      <c r="G876">
        <v>11061002</v>
      </c>
      <c r="H876" t="s">
        <v>493</v>
      </c>
      <c r="I876" t="s">
        <v>905</v>
      </c>
      <c r="J876" t="s">
        <v>23</v>
      </c>
      <c r="K876" t="s">
        <v>28</v>
      </c>
      <c r="L876">
        <v>2</v>
      </c>
      <c r="M876">
        <v>3</v>
      </c>
      <c r="N876" t="s">
        <v>1006</v>
      </c>
      <c r="O876" t="s">
        <v>23</v>
      </c>
      <c r="P876">
        <v>2</v>
      </c>
      <c r="Q876">
        <v>4</v>
      </c>
      <c r="R876">
        <v>425544.58008151001</v>
      </c>
      <c r="S876">
        <v>559537.28000592999</v>
      </c>
      <c r="T876">
        <v>5</v>
      </c>
      <c r="U876">
        <v>0</v>
      </c>
      <c r="V876">
        <v>0</v>
      </c>
      <c r="W876">
        <v>0</v>
      </c>
      <c r="X876">
        <v>0</v>
      </c>
      <c r="Y876">
        <v>5</v>
      </c>
      <c r="Z876">
        <v>5</v>
      </c>
    </row>
    <row r="877" spans="1:26" x14ac:dyDescent="0.25">
      <c r="A877">
        <v>863</v>
      </c>
      <c r="B877">
        <v>260</v>
      </c>
      <c r="C877" t="s">
        <v>21</v>
      </c>
      <c r="D877" t="s">
        <v>48</v>
      </c>
      <c r="E877">
        <v>4000644</v>
      </c>
      <c r="F877">
        <v>2.6619999999999999</v>
      </c>
      <c r="G877">
        <v>4091430</v>
      </c>
      <c r="H877" t="s">
        <v>68</v>
      </c>
      <c r="I877" t="s">
        <v>789</v>
      </c>
      <c r="J877" t="s">
        <v>23</v>
      </c>
      <c r="K877" t="s">
        <v>28</v>
      </c>
      <c r="L877">
        <v>2</v>
      </c>
      <c r="M877">
        <v>3</v>
      </c>
      <c r="N877" t="s">
        <v>1006</v>
      </c>
      <c r="O877" t="s">
        <v>23</v>
      </c>
      <c r="P877">
        <v>2</v>
      </c>
      <c r="Q877">
        <v>3</v>
      </c>
      <c r="R877">
        <v>343136.85996378999</v>
      </c>
      <c r="S877">
        <v>400820.27994504001</v>
      </c>
      <c r="T877">
        <v>5</v>
      </c>
      <c r="U877">
        <v>0</v>
      </c>
      <c r="V877">
        <v>0</v>
      </c>
      <c r="W877">
        <v>0</v>
      </c>
      <c r="X877">
        <v>0</v>
      </c>
      <c r="Y877">
        <v>5</v>
      </c>
      <c r="Z877">
        <v>5</v>
      </c>
    </row>
    <row r="878" spans="1:26" x14ac:dyDescent="0.25">
      <c r="A878">
        <v>863</v>
      </c>
      <c r="B878">
        <v>260</v>
      </c>
      <c r="C878" t="s">
        <v>21</v>
      </c>
      <c r="D878" t="s">
        <v>48</v>
      </c>
      <c r="E878">
        <v>4000671</v>
      </c>
      <c r="F878">
        <v>2.1869999999999998</v>
      </c>
      <c r="G878">
        <v>4091991</v>
      </c>
      <c r="H878" t="s">
        <v>58</v>
      </c>
      <c r="I878" t="s">
        <v>847</v>
      </c>
      <c r="J878" t="s">
        <v>23</v>
      </c>
      <c r="K878" t="s">
        <v>28</v>
      </c>
      <c r="L878">
        <v>2</v>
      </c>
      <c r="M878">
        <v>3</v>
      </c>
      <c r="N878" t="s">
        <v>1006</v>
      </c>
      <c r="O878" t="s">
        <v>23</v>
      </c>
      <c r="P878">
        <v>2</v>
      </c>
      <c r="Q878">
        <v>3</v>
      </c>
      <c r="R878">
        <v>356247.22005084</v>
      </c>
      <c r="S878">
        <v>384134.3597654</v>
      </c>
      <c r="T878">
        <v>5</v>
      </c>
      <c r="U878">
        <v>0</v>
      </c>
      <c r="V878">
        <v>0</v>
      </c>
      <c r="W878">
        <v>0</v>
      </c>
      <c r="X878">
        <v>0</v>
      </c>
      <c r="Y878">
        <v>5</v>
      </c>
      <c r="Z878">
        <v>5</v>
      </c>
    </row>
    <row r="879" spans="1:26" x14ac:dyDescent="0.25">
      <c r="A879">
        <v>863</v>
      </c>
      <c r="B879">
        <v>129</v>
      </c>
      <c r="C879" t="s">
        <v>37</v>
      </c>
      <c r="D879" t="s">
        <v>699</v>
      </c>
      <c r="E879">
        <v>8000621</v>
      </c>
      <c r="F879">
        <v>3.1869999999999998</v>
      </c>
      <c r="G879">
        <v>8021170</v>
      </c>
      <c r="H879" t="s">
        <v>895</v>
      </c>
      <c r="I879" t="s">
        <v>896</v>
      </c>
      <c r="J879" t="s">
        <v>23</v>
      </c>
      <c r="K879" t="s">
        <v>28</v>
      </c>
      <c r="L879">
        <v>2</v>
      </c>
      <c r="M879">
        <v>3</v>
      </c>
      <c r="N879" t="s">
        <v>1006</v>
      </c>
      <c r="O879" t="s">
        <v>23</v>
      </c>
      <c r="P879">
        <v>3</v>
      </c>
      <c r="Q879">
        <v>5</v>
      </c>
      <c r="R879">
        <v>323523.30017388001</v>
      </c>
      <c r="S879">
        <v>362909.84019313997</v>
      </c>
      <c r="T879">
        <v>5</v>
      </c>
      <c r="U879">
        <v>0</v>
      </c>
      <c r="V879">
        <v>0</v>
      </c>
      <c r="W879">
        <v>0</v>
      </c>
      <c r="X879">
        <v>0</v>
      </c>
      <c r="Y879">
        <v>5</v>
      </c>
      <c r="Z879">
        <v>5</v>
      </c>
    </row>
    <row r="880" spans="1:26" x14ac:dyDescent="0.25">
      <c r="A880">
        <v>863</v>
      </c>
      <c r="B880">
        <v>129</v>
      </c>
      <c r="C880" t="s">
        <v>37</v>
      </c>
      <c r="D880" t="s">
        <v>890</v>
      </c>
      <c r="E880">
        <v>8000656</v>
      </c>
      <c r="F880">
        <v>3.6989999999999998</v>
      </c>
      <c r="G880" t="s">
        <v>960</v>
      </c>
      <c r="H880" t="s">
        <v>888</v>
      </c>
      <c r="I880" t="s">
        <v>889</v>
      </c>
      <c r="J880" t="s">
        <v>23</v>
      </c>
      <c r="K880" t="s">
        <v>82</v>
      </c>
      <c r="L880">
        <v>2</v>
      </c>
      <c r="M880">
        <v>13</v>
      </c>
      <c r="N880" t="s">
        <v>1006</v>
      </c>
      <c r="O880" t="s">
        <v>23</v>
      </c>
      <c r="P880">
        <v>2</v>
      </c>
      <c r="Q880">
        <v>3</v>
      </c>
      <c r="R880">
        <v>304004.02011038002</v>
      </c>
      <c r="S880">
        <v>354047.92983168998</v>
      </c>
      <c r="T880">
        <v>5</v>
      </c>
      <c r="U880">
        <v>0</v>
      </c>
      <c r="V880">
        <v>0</v>
      </c>
      <c r="W880">
        <v>0</v>
      </c>
      <c r="X880">
        <v>0</v>
      </c>
      <c r="Y880">
        <v>5</v>
      </c>
      <c r="Z880">
        <v>5</v>
      </c>
    </row>
    <row r="881" spans="1:26" x14ac:dyDescent="0.25">
      <c r="A881">
        <v>863</v>
      </c>
      <c r="B881">
        <v>290</v>
      </c>
      <c r="C881" t="s">
        <v>26</v>
      </c>
      <c r="D881" t="s">
        <v>34</v>
      </c>
      <c r="E881">
        <v>11000606</v>
      </c>
      <c r="F881">
        <v>0.69399999999999995</v>
      </c>
      <c r="G881">
        <v>11111153</v>
      </c>
      <c r="H881" t="s">
        <v>62</v>
      </c>
      <c r="I881" t="s">
        <v>108</v>
      </c>
      <c r="J881" t="s">
        <v>23</v>
      </c>
      <c r="K881" t="s">
        <v>28</v>
      </c>
      <c r="L881">
        <v>2</v>
      </c>
      <c r="M881">
        <v>3</v>
      </c>
      <c r="N881" t="s">
        <v>1006</v>
      </c>
      <c r="O881" t="s">
        <v>23</v>
      </c>
      <c r="P881">
        <v>2</v>
      </c>
      <c r="Q881">
        <v>3</v>
      </c>
      <c r="R881">
        <v>423270.53988281998</v>
      </c>
      <c r="S881">
        <v>503724.90973995999</v>
      </c>
      <c r="T881">
        <v>5</v>
      </c>
      <c r="U881">
        <v>0</v>
      </c>
      <c r="V881">
        <v>0</v>
      </c>
      <c r="W881">
        <v>0</v>
      </c>
      <c r="X881">
        <v>0</v>
      </c>
      <c r="Y881">
        <v>5</v>
      </c>
      <c r="Z881">
        <v>5</v>
      </c>
    </row>
    <row r="882" spans="1:26" x14ac:dyDescent="0.25">
      <c r="A882">
        <v>863</v>
      </c>
      <c r="B882">
        <v>290</v>
      </c>
      <c r="C882" t="s">
        <v>26</v>
      </c>
      <c r="D882" t="s">
        <v>31</v>
      </c>
      <c r="E882">
        <v>11000618</v>
      </c>
      <c r="F882">
        <v>1.085</v>
      </c>
      <c r="G882">
        <v>11031980</v>
      </c>
      <c r="H882" t="s">
        <v>323</v>
      </c>
      <c r="I882" t="s">
        <v>186</v>
      </c>
      <c r="J882" t="s">
        <v>23</v>
      </c>
      <c r="K882" t="s">
        <v>28</v>
      </c>
      <c r="L882">
        <v>2</v>
      </c>
      <c r="M882">
        <v>3</v>
      </c>
      <c r="N882" t="s">
        <v>1006</v>
      </c>
      <c r="O882" t="s">
        <v>23</v>
      </c>
      <c r="P882">
        <v>3</v>
      </c>
      <c r="Q882">
        <v>4</v>
      </c>
      <c r="R882">
        <v>445085.26992421999</v>
      </c>
      <c r="S882">
        <v>509388.01010796998</v>
      </c>
      <c r="T882">
        <v>5</v>
      </c>
      <c r="U882">
        <v>0</v>
      </c>
      <c r="V882">
        <v>0</v>
      </c>
      <c r="W882">
        <v>0</v>
      </c>
      <c r="X882">
        <v>0</v>
      </c>
      <c r="Y882">
        <v>5</v>
      </c>
      <c r="Z882">
        <v>5</v>
      </c>
    </row>
    <row r="883" spans="1:26" x14ac:dyDescent="0.25">
      <c r="A883">
        <v>863</v>
      </c>
      <c r="B883">
        <v>290</v>
      </c>
      <c r="C883" t="s">
        <v>26</v>
      </c>
      <c r="D883" t="s">
        <v>34</v>
      </c>
      <c r="E883">
        <v>11000635</v>
      </c>
      <c r="F883">
        <v>0.308</v>
      </c>
      <c r="G883">
        <v>11111544</v>
      </c>
      <c r="H883" t="s">
        <v>33</v>
      </c>
      <c r="I883" t="s">
        <v>251</v>
      </c>
      <c r="J883" t="s">
        <v>23</v>
      </c>
      <c r="K883" t="s">
        <v>28</v>
      </c>
      <c r="L883">
        <v>2</v>
      </c>
      <c r="M883">
        <v>3</v>
      </c>
      <c r="N883" t="s">
        <v>1006</v>
      </c>
      <c r="O883" t="s">
        <v>23</v>
      </c>
      <c r="P883">
        <v>2</v>
      </c>
      <c r="Q883">
        <v>4</v>
      </c>
      <c r="R883">
        <v>422398.82985714998</v>
      </c>
      <c r="S883">
        <v>505761.81987792999</v>
      </c>
      <c r="T883">
        <v>5</v>
      </c>
      <c r="U883">
        <v>0</v>
      </c>
      <c r="V883">
        <v>0</v>
      </c>
      <c r="W883">
        <v>0</v>
      </c>
      <c r="X883">
        <v>0</v>
      </c>
      <c r="Y883">
        <v>5</v>
      </c>
      <c r="Z883">
        <v>5</v>
      </c>
    </row>
    <row r="884" spans="1:26" x14ac:dyDescent="0.25">
      <c r="A884">
        <v>863</v>
      </c>
      <c r="B884">
        <v>290</v>
      </c>
      <c r="C884" t="s">
        <v>26</v>
      </c>
      <c r="D884" t="s">
        <v>34</v>
      </c>
      <c r="E884">
        <v>11031969</v>
      </c>
      <c r="F884">
        <v>2.0950000000000002</v>
      </c>
      <c r="G884">
        <v>11111166</v>
      </c>
      <c r="H884" t="s">
        <v>70</v>
      </c>
      <c r="I884" t="s">
        <v>932</v>
      </c>
      <c r="J884" t="s">
        <v>28</v>
      </c>
      <c r="K884" t="s">
        <v>28</v>
      </c>
      <c r="L884">
        <v>3</v>
      </c>
      <c r="M884">
        <v>3</v>
      </c>
      <c r="N884" t="s">
        <v>1006</v>
      </c>
      <c r="O884" t="s">
        <v>28</v>
      </c>
      <c r="P884">
        <v>2</v>
      </c>
      <c r="Q884">
        <v>4</v>
      </c>
      <c r="R884">
        <v>425400.22990527999</v>
      </c>
      <c r="S884">
        <v>499371.86018358998</v>
      </c>
      <c r="T884">
        <v>5</v>
      </c>
      <c r="U884">
        <v>0</v>
      </c>
      <c r="V884">
        <v>0</v>
      </c>
      <c r="W884">
        <v>0</v>
      </c>
      <c r="X884">
        <v>0</v>
      </c>
      <c r="Y884">
        <v>5</v>
      </c>
      <c r="Z884">
        <v>5</v>
      </c>
    </row>
    <row r="885" spans="1:26" x14ac:dyDescent="0.25">
      <c r="A885">
        <v>863</v>
      </c>
      <c r="B885">
        <v>290</v>
      </c>
      <c r="C885" t="s">
        <v>26</v>
      </c>
      <c r="D885" t="s">
        <v>34</v>
      </c>
      <c r="E885">
        <v>11111153</v>
      </c>
      <c r="F885">
        <v>0.52</v>
      </c>
      <c r="G885">
        <v>11111171</v>
      </c>
      <c r="H885" t="s">
        <v>108</v>
      </c>
      <c r="I885" t="s">
        <v>931</v>
      </c>
      <c r="J885" t="s">
        <v>28</v>
      </c>
      <c r="K885" t="s">
        <v>28</v>
      </c>
      <c r="L885">
        <v>3</v>
      </c>
      <c r="M885">
        <v>3</v>
      </c>
      <c r="N885" t="s">
        <v>1006</v>
      </c>
      <c r="O885" t="s">
        <v>28</v>
      </c>
      <c r="P885">
        <v>2</v>
      </c>
      <c r="Q885">
        <v>4</v>
      </c>
      <c r="R885">
        <v>424013.68024585</v>
      </c>
      <c r="S885">
        <v>501084.37995009002</v>
      </c>
      <c r="T885">
        <v>5</v>
      </c>
      <c r="U885">
        <v>0</v>
      </c>
      <c r="V885">
        <v>0</v>
      </c>
      <c r="W885">
        <v>0</v>
      </c>
      <c r="X885">
        <v>0</v>
      </c>
      <c r="Y885">
        <v>5</v>
      </c>
      <c r="Z885">
        <v>5</v>
      </c>
    </row>
    <row r="886" spans="1:26" x14ac:dyDescent="0.25">
      <c r="A886">
        <v>863</v>
      </c>
      <c r="B886">
        <v>290</v>
      </c>
      <c r="C886" t="s">
        <v>26</v>
      </c>
      <c r="D886" t="s">
        <v>34</v>
      </c>
      <c r="E886">
        <v>11111527</v>
      </c>
      <c r="F886">
        <v>0.50900000000000001</v>
      </c>
      <c r="G886">
        <v>11111533</v>
      </c>
      <c r="H886" t="s">
        <v>686</v>
      </c>
      <c r="I886" t="s">
        <v>343</v>
      </c>
      <c r="J886" t="s">
        <v>23</v>
      </c>
      <c r="K886" t="s">
        <v>28</v>
      </c>
      <c r="L886">
        <v>2</v>
      </c>
      <c r="M886">
        <v>3</v>
      </c>
      <c r="N886" t="s">
        <v>1006</v>
      </c>
      <c r="O886" t="s">
        <v>23</v>
      </c>
      <c r="P886">
        <v>2</v>
      </c>
      <c r="Q886">
        <v>4</v>
      </c>
      <c r="R886">
        <v>422017.76981776999</v>
      </c>
      <c r="S886">
        <v>500263.77985580999</v>
      </c>
      <c r="T886">
        <v>5</v>
      </c>
      <c r="U886">
        <v>0</v>
      </c>
      <c r="V886">
        <v>0</v>
      </c>
      <c r="W886">
        <v>0</v>
      </c>
      <c r="X886">
        <v>0</v>
      </c>
      <c r="Y886">
        <v>5</v>
      </c>
      <c r="Z886">
        <v>5</v>
      </c>
    </row>
    <row r="887" spans="1:26" x14ac:dyDescent="0.25">
      <c r="A887">
        <v>863</v>
      </c>
      <c r="B887">
        <v>290</v>
      </c>
      <c r="C887" t="s">
        <v>26</v>
      </c>
      <c r="D887" t="s">
        <v>34</v>
      </c>
      <c r="E887">
        <v>11111563</v>
      </c>
      <c r="F887">
        <v>0.154</v>
      </c>
      <c r="G887">
        <v>11071131</v>
      </c>
      <c r="H887" t="s">
        <v>461</v>
      </c>
      <c r="I887" t="s">
        <v>357</v>
      </c>
      <c r="J887" t="s">
        <v>28</v>
      </c>
      <c r="K887" t="s">
        <v>28</v>
      </c>
      <c r="L887">
        <v>3</v>
      </c>
      <c r="M887">
        <v>3</v>
      </c>
      <c r="N887" t="s">
        <v>1006</v>
      </c>
      <c r="O887" t="s">
        <v>28</v>
      </c>
      <c r="P887">
        <v>2</v>
      </c>
      <c r="Q887">
        <v>4</v>
      </c>
      <c r="R887">
        <v>422876.27017897001</v>
      </c>
      <c r="S887">
        <v>512084.37003429001</v>
      </c>
      <c r="T887">
        <v>5</v>
      </c>
      <c r="U887">
        <v>0</v>
      </c>
      <c r="V887">
        <v>0</v>
      </c>
      <c r="W887">
        <v>0</v>
      </c>
      <c r="X887">
        <v>0</v>
      </c>
      <c r="Y887">
        <v>5</v>
      </c>
      <c r="Z887">
        <v>5</v>
      </c>
    </row>
    <row r="888" spans="1:26" x14ac:dyDescent="0.25">
      <c r="A888">
        <v>863</v>
      </c>
      <c r="B888">
        <v>290</v>
      </c>
      <c r="C888" t="s">
        <v>26</v>
      </c>
      <c r="D888" t="s">
        <v>145</v>
      </c>
      <c r="E888">
        <v>11121136</v>
      </c>
      <c r="F888">
        <v>0.54900000000000004</v>
      </c>
      <c r="G888">
        <v>11121139</v>
      </c>
      <c r="H888" t="s">
        <v>871</v>
      </c>
      <c r="I888" t="s">
        <v>872</v>
      </c>
      <c r="J888" t="s">
        <v>28</v>
      </c>
      <c r="K888" t="s">
        <v>28</v>
      </c>
      <c r="L888">
        <v>3</v>
      </c>
      <c r="M888">
        <v>3</v>
      </c>
      <c r="N888" t="s">
        <v>1006</v>
      </c>
      <c r="O888" t="s">
        <v>28</v>
      </c>
      <c r="P888">
        <v>2</v>
      </c>
      <c r="Q888">
        <v>3</v>
      </c>
      <c r="R888">
        <v>461757.78005738999</v>
      </c>
      <c r="S888">
        <v>503560.42981086002</v>
      </c>
      <c r="T888">
        <v>5</v>
      </c>
      <c r="U888">
        <v>0</v>
      </c>
      <c r="V888">
        <v>0</v>
      </c>
      <c r="W888">
        <v>0</v>
      </c>
      <c r="X888">
        <v>0</v>
      </c>
      <c r="Y888">
        <v>5</v>
      </c>
      <c r="Z888">
        <v>5</v>
      </c>
    </row>
    <row r="889" spans="1:26" x14ac:dyDescent="0.25">
      <c r="A889">
        <v>863</v>
      </c>
      <c r="B889">
        <v>260</v>
      </c>
      <c r="C889" t="s">
        <v>21</v>
      </c>
      <c r="D889" t="s">
        <v>90</v>
      </c>
      <c r="E889" t="s">
        <v>935</v>
      </c>
      <c r="F889">
        <v>1.643</v>
      </c>
      <c r="G889" t="s">
        <v>961</v>
      </c>
      <c r="H889" t="s">
        <v>88</v>
      </c>
      <c r="I889" t="s">
        <v>82</v>
      </c>
      <c r="J889" t="s">
        <v>23</v>
      </c>
      <c r="K889" t="s">
        <v>82</v>
      </c>
      <c r="L889">
        <v>2</v>
      </c>
      <c r="M889">
        <v>13</v>
      </c>
      <c r="N889" t="s">
        <v>1006</v>
      </c>
      <c r="O889" t="s">
        <v>23</v>
      </c>
      <c r="P889">
        <v>2</v>
      </c>
      <c r="Q889">
        <v>3</v>
      </c>
      <c r="R889">
        <v>358051.60027672001</v>
      </c>
      <c r="S889">
        <v>319578.74975755002</v>
      </c>
      <c r="T889">
        <v>5</v>
      </c>
      <c r="U889">
        <v>0</v>
      </c>
      <c r="V889">
        <v>0</v>
      </c>
      <c r="W889">
        <v>0</v>
      </c>
      <c r="X889">
        <v>0</v>
      </c>
      <c r="Y889">
        <v>5</v>
      </c>
      <c r="Z889">
        <v>5</v>
      </c>
    </row>
  </sheetData>
  <autoFilter ref="A1:Z201">
    <sortState ref="A2:Z201">
      <sortCondition ref="E1:E20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DVRPC_Intersections</vt:lpstr>
      <vt:lpstr>Juris_lookup</vt:lpstr>
      <vt:lpstr>FORMATTED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MichaelW</dc:creator>
  <cp:lastModifiedBy>Murphy, Kevin</cp:lastModifiedBy>
  <dcterms:created xsi:type="dcterms:W3CDTF">2014-10-20T13:57:23Z</dcterms:created>
  <dcterms:modified xsi:type="dcterms:W3CDTF">2018-01-31T16:31:23Z</dcterms:modified>
</cp:coreProperties>
</file>